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ropbox (Projektfelugyelet)\3Kozbeszerzes (1)\1megbizasok\1simonka_muvek\oroshaza\foldgaz_2018\honlapra\"/>
    </mc:Choice>
  </mc:AlternateContent>
  <bookViews>
    <workbookView xWindow="0" yWindow="0" windowWidth="23040" windowHeight="9396" firstSheet="5" activeTab="12"/>
  </bookViews>
  <sheets>
    <sheet name="Alapadatok" sheetId="1" r:id="rId1"/>
    <sheet name="RHD táblázat&gt;20m3" sheetId="4" r:id="rId2"/>
    <sheet name="RHD táblázat &lt;20m3" sheetId="5" r:id="rId3"/>
    <sheet name="Polgármesteri hivatal" sheetId="2" r:id="rId4"/>
    <sheet name="Önkormányzat" sheetId="3" r:id="rId5"/>
    <sheet name="Múzeum" sheetId="6" r:id="rId6"/>
    <sheet name="Óvodák" sheetId="7" r:id="rId7"/>
    <sheet name="Városüzem" sheetId="8" r:id="rId8"/>
    <sheet name="Diákélelmezés" sheetId="9" r:id="rId9"/>
    <sheet name="Szoc.központ" sheetId="10" r:id="rId10"/>
    <sheet name="PMK" sheetId="11" r:id="rId11"/>
    <sheet name="Összesítés &gt;20m3" sheetId="12" r:id="rId12"/>
    <sheet name="Összesítés &lt;20m3" sheetId="13" r:id="rId13"/>
  </sheets>
  <externalReferences>
    <externalReference r:id="rId14"/>
  </externalReferences>
  <calcPr calcId="152511"/>
</workbook>
</file>

<file path=xl/calcChain.xml><?xml version="1.0" encoding="utf-8"?>
<calcChain xmlns="http://schemas.openxmlformats.org/spreadsheetml/2006/main">
  <c r="I35" i="4" l="1"/>
  <c r="I41" i="4"/>
  <c r="I28" i="4"/>
  <c r="I22" i="4"/>
  <c r="I11" i="4"/>
  <c r="I7" i="4"/>
  <c r="I68" i="5"/>
  <c r="I55" i="5"/>
  <c r="I49" i="5"/>
  <c r="I26" i="5"/>
  <c r="I15" i="5"/>
  <c r="I8" i="5"/>
  <c r="F17" i="13" l="1"/>
  <c r="F17" i="12"/>
  <c r="D17" i="13"/>
  <c r="C17" i="13"/>
  <c r="D17" i="12"/>
  <c r="C17" i="12"/>
  <c r="L29" i="10" l="1"/>
  <c r="M29" i="10"/>
  <c r="N29" i="10"/>
  <c r="O29" i="10"/>
  <c r="P29" i="10"/>
  <c r="K29" i="10"/>
  <c r="H28" i="10"/>
  <c r="G28" i="10"/>
  <c r="L10" i="10"/>
  <c r="M10" i="10"/>
  <c r="N10" i="10"/>
  <c r="O10" i="10"/>
  <c r="P10" i="10"/>
  <c r="K10" i="10"/>
  <c r="H9" i="10"/>
  <c r="G9" i="10"/>
  <c r="G10" i="11"/>
  <c r="H10" i="11" s="1"/>
  <c r="H7" i="11"/>
  <c r="G7" i="11"/>
  <c r="H18" i="9"/>
  <c r="G18" i="9"/>
  <c r="G21" i="9" s="1"/>
  <c r="H21" i="9" s="1"/>
  <c r="H7" i="9"/>
  <c r="G7" i="9"/>
  <c r="G10" i="9" s="1"/>
  <c r="L43" i="8"/>
  <c r="M43" i="8"/>
  <c r="N43" i="8"/>
  <c r="O43" i="8"/>
  <c r="P43" i="8"/>
  <c r="K43" i="8"/>
  <c r="H42" i="8"/>
  <c r="G42" i="8"/>
  <c r="D36" i="8"/>
  <c r="L13" i="8"/>
  <c r="M13" i="8"/>
  <c r="N13" i="8"/>
  <c r="O13" i="8"/>
  <c r="P13" i="8"/>
  <c r="K13" i="8"/>
  <c r="H12" i="8"/>
  <c r="G12" i="8"/>
  <c r="M15" i="7"/>
  <c r="N15" i="7"/>
  <c r="O15" i="7"/>
  <c r="P15" i="7"/>
  <c r="L15" i="7"/>
  <c r="K15" i="7"/>
  <c r="H14" i="7"/>
  <c r="G14" i="7"/>
  <c r="O10" i="3"/>
  <c r="P10" i="3"/>
  <c r="M10" i="3"/>
  <c r="N10" i="3"/>
  <c r="L10" i="3"/>
  <c r="K10" i="3"/>
  <c r="H9" i="3"/>
  <c r="G9" i="3"/>
  <c r="G12" i="3" s="1"/>
  <c r="H12" i="3" s="1"/>
  <c r="G12" i="10" l="1"/>
  <c r="H12" i="10" s="1"/>
  <c r="G31" i="10"/>
  <c r="H31" i="10" s="1"/>
  <c r="G15" i="8"/>
  <c r="H15" i="8" s="1"/>
  <c r="H10" i="9"/>
  <c r="G45" i="8"/>
  <c r="H45" i="8" s="1"/>
  <c r="G17" i="7"/>
  <c r="H17" i="7" s="1"/>
  <c r="L25" i="6" l="1"/>
  <c r="M25" i="6"/>
  <c r="N25" i="6"/>
  <c r="O25" i="6"/>
  <c r="P25" i="6"/>
  <c r="K25" i="6"/>
  <c r="D43" i="5" l="1"/>
  <c r="G24" i="6" l="1"/>
  <c r="G27" i="6" s="1"/>
  <c r="H27" i="6" s="1"/>
  <c r="H24" i="6"/>
  <c r="H8" i="6"/>
  <c r="G8" i="6"/>
  <c r="G11" i="6" s="1"/>
  <c r="H11" i="6" s="1"/>
  <c r="H7" i="4"/>
  <c r="H41" i="4"/>
  <c r="H87" i="1"/>
  <c r="G87" i="1"/>
  <c r="H60" i="1"/>
  <c r="H55" i="5"/>
  <c r="H68" i="5" l="1"/>
  <c r="H8" i="5" l="1"/>
  <c r="H15" i="5"/>
  <c r="H49" i="5"/>
  <c r="H26" i="5"/>
  <c r="H28" i="4" l="1"/>
  <c r="H11" i="4"/>
  <c r="H22" i="4"/>
  <c r="H35" i="4"/>
  <c r="H7" i="2"/>
  <c r="G7" i="2"/>
  <c r="G10" i="2" s="1"/>
  <c r="H10" i="2" s="1"/>
  <c r="D54" i="1"/>
  <c r="H81" i="1" l="1"/>
  <c r="G81" i="1"/>
  <c r="H66" i="1"/>
  <c r="G66" i="1"/>
  <c r="G60" i="1"/>
  <c r="H31" i="1"/>
  <c r="G31" i="1"/>
  <c r="H20" i="1"/>
  <c r="G20" i="1"/>
  <c r="H12" i="1"/>
  <c r="G12" i="1"/>
  <c r="H7" i="1"/>
  <c r="G7" i="1"/>
</calcChain>
</file>

<file path=xl/sharedStrings.xml><?xml version="1.0" encoding="utf-8"?>
<sst xmlns="http://schemas.openxmlformats.org/spreadsheetml/2006/main" count="1551" uniqueCount="255">
  <si>
    <t>Levelezési cím : 5900 Orosháza, Szabadság tér 4-6.</t>
  </si>
  <si>
    <t>Havi fogyasztás m3</t>
  </si>
  <si>
    <t>Számlafizető neve:Orosházi Polgármesteri Hivatal</t>
  </si>
  <si>
    <t>Fogy. hely rövid neve</t>
  </si>
  <si>
    <t>Fogy.hely címe</t>
  </si>
  <si>
    <t>POD azonosító</t>
  </si>
  <si>
    <t>Mérőóra kapacitás</t>
  </si>
  <si>
    <t>Éves fogy. m3</t>
  </si>
  <si>
    <t>Éves fogy. MJ.</t>
  </si>
  <si>
    <t>Január</t>
  </si>
  <si>
    <t>Február</t>
  </si>
  <si>
    <t>Március</t>
  </si>
  <si>
    <t>Április</t>
  </si>
  <si>
    <t>Május</t>
  </si>
  <si>
    <t>Június</t>
  </si>
  <si>
    <t>Július</t>
  </si>
  <si>
    <t>Augusztus</t>
  </si>
  <si>
    <t>Szeptember</t>
  </si>
  <si>
    <t>Október</t>
  </si>
  <si>
    <t>November</t>
  </si>
  <si>
    <t>December</t>
  </si>
  <si>
    <t>Orosházi Polgármesteri Hivatal épülete</t>
  </si>
  <si>
    <t>Polgármesteri Hivatal Épülete</t>
  </si>
  <si>
    <t>5900 Orosháza, Szabadság tér 4-6.</t>
  </si>
  <si>
    <t>39N050031988000Q</t>
  </si>
  <si>
    <t>40+6+4 m3/h</t>
  </si>
  <si>
    <t>Állatvásár tér Csorvási út</t>
  </si>
  <si>
    <t>Állatvásár tér</t>
  </si>
  <si>
    <t>5900 Orosháza, Csorvási út 1.</t>
  </si>
  <si>
    <t>39N0500324650006</t>
  </si>
  <si>
    <t>4 m3/h</t>
  </si>
  <si>
    <t>Boxterem</t>
  </si>
  <si>
    <t>39N0508501000006</t>
  </si>
  <si>
    <t>Összesen :</t>
  </si>
  <si>
    <t>Számlafizető neve:Orosháza Város Önkormányzata</t>
  </si>
  <si>
    <t>Gyopárosfürdő üdülő</t>
  </si>
  <si>
    <t>5904 Orosháza-Gyopárosfürdő, Napsugár utca 118.</t>
  </si>
  <si>
    <t>39N0500001300002</t>
  </si>
  <si>
    <t>4 m3/h + 4 m3/h</t>
  </si>
  <si>
    <t>Családsegítő központ</t>
  </si>
  <si>
    <t>5900 Orosháza, Hajnal utca 1.</t>
  </si>
  <si>
    <t>39N0500340700000</t>
  </si>
  <si>
    <t>Ételosztás</t>
  </si>
  <si>
    <t>5900 Orosháza, Képessy József utca 3.</t>
  </si>
  <si>
    <t>39N050032493000Z</t>
  </si>
  <si>
    <t>39N050033400000M</t>
  </si>
  <si>
    <t xml:space="preserve">Számlafizető neve:Orosháza Város Önkormányzat Nagy Gyula Területi Múzeum </t>
  </si>
  <si>
    <t xml:space="preserve">Orosháza Város Önkormányzat Nagy Gyula Területi Múzeum </t>
  </si>
  <si>
    <t xml:space="preserve">Városi Képtár </t>
  </si>
  <si>
    <t>5900 Orosháza, Thék Endre utca 1.</t>
  </si>
  <si>
    <t>39N050034459000D</t>
  </si>
  <si>
    <t>25 m3/h</t>
  </si>
  <si>
    <t>Múzeum</t>
  </si>
  <si>
    <t>5900 Orosháza, Dózsa György utca 5.</t>
  </si>
  <si>
    <t>39N050032424000Z</t>
  </si>
  <si>
    <t>10 m3/h</t>
  </si>
  <si>
    <t>Könyvtár épülete</t>
  </si>
  <si>
    <t>5900 Orosháza, Dózsa György utca 7.</t>
  </si>
  <si>
    <t>39N050032427000K</t>
  </si>
  <si>
    <t>6 m3/h</t>
  </si>
  <si>
    <t>Darvas József Emlékház</t>
  </si>
  <si>
    <t>5900 Orosháza, Dózsa György utca 74.</t>
  </si>
  <si>
    <t>39N050034009000Y</t>
  </si>
  <si>
    <t>Festők háza</t>
  </si>
  <si>
    <t>5900 Orosháza, Zombai utca 63.</t>
  </si>
  <si>
    <t>39N050034091000K</t>
  </si>
  <si>
    <t>Számlafizető neve:Orosháza Városi Önkormányzat Napköziotthonos Óvodája</t>
  </si>
  <si>
    <t>Orosházi Városi Önkormányzat Napköziotthonos Óvodája</t>
  </si>
  <si>
    <t xml:space="preserve">Móricz Zsigmond utcai Telephely </t>
  </si>
  <si>
    <t>5900 Orosháza, Móricz Zsigmond utca 33.</t>
  </si>
  <si>
    <t>39N05003244200006</t>
  </si>
  <si>
    <t>16 m3/h</t>
  </si>
  <si>
    <t>Bajcsy utcai Telephely</t>
  </si>
  <si>
    <t>5900 Orosháza, Bajcsy-Zsilinszki utca 36.</t>
  </si>
  <si>
    <t>39N050032463000G</t>
  </si>
  <si>
    <t>Ifjúság utcai Telephely</t>
  </si>
  <si>
    <t>5900 Orosháza, Ifjúság utca 5.</t>
  </si>
  <si>
    <t>39N050032460000V</t>
  </si>
  <si>
    <t xml:space="preserve">Bácska utcai Telephely </t>
  </si>
  <si>
    <t>5903 Orosháza-Rákóczitelep, Bácska utca 29.</t>
  </si>
  <si>
    <t>39N0500344090006</t>
  </si>
  <si>
    <t>Uzsoki utcai Telephely</t>
  </si>
  <si>
    <t>5900 Orosháza, Uzsoki utca 31.</t>
  </si>
  <si>
    <t>39N0500340670008</t>
  </si>
  <si>
    <t>Székhely</t>
  </si>
  <si>
    <t>5900 Orosháza, Lehel utca 23.</t>
  </si>
  <si>
    <t>39N0500324740005</t>
  </si>
  <si>
    <t>Mátyás király utcai Telephely</t>
  </si>
  <si>
    <t>5905 Orosháza-Szentetornya, Mátyás Király utca 37.</t>
  </si>
  <si>
    <t>39N050000105000W</t>
  </si>
  <si>
    <t>Könd utcai Telephely</t>
  </si>
  <si>
    <t>5900 Orosháza, Könd utca 86.</t>
  </si>
  <si>
    <t>39N050032346000K</t>
  </si>
  <si>
    <t>Levelezési cím : 5900 Orosháza, Fürdő utca 5.</t>
  </si>
  <si>
    <t>Számlafizető neve:Orosházi Városüzemeltetési és Szolgáltató Zrt.</t>
  </si>
  <si>
    <t>Orosházi Városüzemeltetési és Szolgáltató Zrt.Központi épülete</t>
  </si>
  <si>
    <t>Központi épület</t>
  </si>
  <si>
    <t>5900 Orosháza, Fürdő utca 5.</t>
  </si>
  <si>
    <t>39N050033836000K</t>
  </si>
  <si>
    <t xml:space="preserve">Vásárcsarnok, Piac </t>
  </si>
  <si>
    <t>Vásárcsarnok, Piac</t>
  </si>
  <si>
    <t>5900 Orosháza, Könd utca 45-47.</t>
  </si>
  <si>
    <t>39N050042294000Z</t>
  </si>
  <si>
    <r>
      <t>25 m</t>
    </r>
    <r>
      <rPr>
        <vertAlign val="superscript"/>
        <sz val="10"/>
        <color theme="1"/>
        <rFont val="Arial"/>
        <family val="2"/>
        <charset val="238"/>
      </rPr>
      <t>3</t>
    </r>
    <r>
      <rPr>
        <sz val="10"/>
        <color theme="1"/>
        <rFont val="Arial"/>
        <family val="2"/>
        <charset val="238"/>
      </rPr>
      <t>/h</t>
    </r>
  </si>
  <si>
    <t>OMTK ULE 1913 Sportcentrum</t>
  </si>
  <si>
    <t>Sportcentrum</t>
  </si>
  <si>
    <t>5900 Orosháza,Gyopárosi út 3.</t>
  </si>
  <si>
    <t>39N050813036000E</t>
  </si>
  <si>
    <t>Orosháza-Gyopárosfürdő Gyógyfürdő</t>
  </si>
  <si>
    <t>Gyógyfürdő</t>
  </si>
  <si>
    <t>5904 Orosháza-Gyopárosfürdő, Fasor utca 3.</t>
  </si>
  <si>
    <t>39N050774244000Q</t>
  </si>
  <si>
    <t>Alföld Gyöngye Hotel és Konferenciaközpont</t>
  </si>
  <si>
    <t>Alföld Gyöngye</t>
  </si>
  <si>
    <t xml:space="preserve">5900 Orosháza, Gyopárosi út 3. </t>
  </si>
  <si>
    <t>39N050369436000H</t>
  </si>
  <si>
    <r>
      <t>90 m</t>
    </r>
    <r>
      <rPr>
        <vertAlign val="superscript"/>
        <sz val="10"/>
        <color theme="1"/>
        <rFont val="Arial"/>
        <family val="2"/>
        <charset val="238"/>
      </rPr>
      <t>3</t>
    </r>
    <r>
      <rPr>
        <sz val="10"/>
        <color theme="1"/>
        <rFont val="Arial"/>
        <family val="2"/>
        <charset val="238"/>
      </rPr>
      <t>/h</t>
    </r>
  </si>
  <si>
    <t>Közösségi Ház Lórántffy utca</t>
  </si>
  <si>
    <t>5903 Orosháza-Rákóczitelep, Lórántffy utca.37.</t>
  </si>
  <si>
    <t>39N050034100000Z</t>
  </si>
  <si>
    <r>
      <t>4 m</t>
    </r>
    <r>
      <rPr>
        <vertAlign val="superscript"/>
        <sz val="10"/>
        <color theme="1"/>
        <rFont val="Arial"/>
        <family val="2"/>
        <charset val="238"/>
      </rPr>
      <t>3</t>
    </r>
    <r>
      <rPr>
        <sz val="10"/>
        <color theme="1"/>
        <rFont val="Arial"/>
        <family val="2"/>
        <charset val="238"/>
      </rPr>
      <t>/h</t>
    </r>
  </si>
  <si>
    <t>Pártok Háza Pacsirta utca</t>
  </si>
  <si>
    <t>5900 Orosháza, Pacsirta utca 8.</t>
  </si>
  <si>
    <t>39N0500323160001</t>
  </si>
  <si>
    <r>
      <t>16 m</t>
    </r>
    <r>
      <rPr>
        <vertAlign val="superscript"/>
        <sz val="10"/>
        <color theme="1"/>
        <rFont val="Arial"/>
        <family val="2"/>
        <charset val="238"/>
      </rPr>
      <t>3</t>
    </r>
    <r>
      <rPr>
        <sz val="10"/>
        <color theme="1"/>
        <rFont val="Arial"/>
        <family val="2"/>
        <charset val="238"/>
      </rPr>
      <t>/h</t>
    </r>
  </si>
  <si>
    <t>Nyugdíjas Ház Töhötöm utca</t>
  </si>
  <si>
    <t>5900 Orosháza, Töhötöm utca.46.</t>
  </si>
  <si>
    <t>39N050034074000H</t>
  </si>
  <si>
    <r>
      <t>6 m</t>
    </r>
    <r>
      <rPr>
        <vertAlign val="superscript"/>
        <sz val="10"/>
        <color theme="1"/>
        <rFont val="Arial"/>
        <family val="2"/>
        <charset val="238"/>
      </rPr>
      <t>3</t>
    </r>
    <r>
      <rPr>
        <sz val="10"/>
        <color theme="1"/>
        <rFont val="Arial"/>
        <family val="2"/>
        <charset val="238"/>
      </rPr>
      <t>/h</t>
    </r>
  </si>
  <si>
    <t>Közösségi Ház Kosztolányi D. utca</t>
  </si>
  <si>
    <t>5900 Orosháza, Kosztolányi D.utca.4.</t>
  </si>
  <si>
    <t>39N050000125000K</t>
  </si>
  <si>
    <t>Mátrai Sándor Stadion I.</t>
  </si>
  <si>
    <t>5900 Orosháza, Fűtőház utca hrsz.6401</t>
  </si>
  <si>
    <t>39N0507836250004</t>
  </si>
  <si>
    <r>
      <t>10 m</t>
    </r>
    <r>
      <rPr>
        <vertAlign val="superscript"/>
        <sz val="10"/>
        <color theme="1"/>
        <rFont val="Arial"/>
        <family val="2"/>
        <charset val="238"/>
      </rPr>
      <t>3</t>
    </r>
    <r>
      <rPr>
        <sz val="10"/>
        <color theme="1"/>
        <rFont val="Arial"/>
        <family val="2"/>
        <charset val="238"/>
      </rPr>
      <t>/h</t>
    </r>
  </si>
  <si>
    <t>Birkózó terem</t>
  </si>
  <si>
    <t>5900 Orosháza, Október 6.utca 33.</t>
  </si>
  <si>
    <t>39N050042954000A</t>
  </si>
  <si>
    <t>Tourinform Iroda</t>
  </si>
  <si>
    <t>5904 Orosháza, Fasor utca 2.</t>
  </si>
  <si>
    <t>39N0503893530009</t>
  </si>
  <si>
    <t>Alföld Gyöngye Hotel Fogadóépület</t>
  </si>
  <si>
    <t>Fogadóépület</t>
  </si>
  <si>
    <t>5900 Orosháza, Gyopárosi út 3.</t>
  </si>
  <si>
    <t>39N0508176050000</t>
  </si>
  <si>
    <t>Sportpálya (Rákóczi-Vasas)</t>
  </si>
  <si>
    <t>5900 Orosháza, Szentesi út 8970.</t>
  </si>
  <si>
    <t>39N0505870490002</t>
  </si>
  <si>
    <t>Átemelő állomás (hulladéklerakó)</t>
  </si>
  <si>
    <t>Huladéklerakó</t>
  </si>
  <si>
    <t>5900 Orosháza, Vásárhelyi út 78.</t>
  </si>
  <si>
    <t>39N050033820000J</t>
  </si>
  <si>
    <t>Diáktanya</t>
  </si>
  <si>
    <t>Diáktanya Ond u.</t>
  </si>
  <si>
    <t>5900 Orosháza, Ond u. 14.</t>
  </si>
  <si>
    <t>39N0500254360004</t>
  </si>
  <si>
    <t>Torony étkezési centrum</t>
  </si>
  <si>
    <t>5900 Orosháza Fasor u. 1/C</t>
  </si>
  <si>
    <t>39N050630377000R</t>
  </si>
  <si>
    <t>Klubhelyiség</t>
  </si>
  <si>
    <t>5900 Orosháza, Pacsirta u.8.</t>
  </si>
  <si>
    <t>39N050032321000K</t>
  </si>
  <si>
    <t>Levelezési cím : 5900 Orosháza, Eötvös tér 2.</t>
  </si>
  <si>
    <t>Számlafizető neve:Orosháza Városi Önkormányzat Gyermek- és Diákélelmezési Intézménye</t>
  </si>
  <si>
    <t>Orosháza Városi Önkormányzat Gyermek-és Diákélelmezési Intézménye</t>
  </si>
  <si>
    <t>Eötvös konyha</t>
  </si>
  <si>
    <t>5900 Orosháza, Eötvös tér 2.</t>
  </si>
  <si>
    <t>39N050032340000D</t>
  </si>
  <si>
    <t>65 m3/h</t>
  </si>
  <si>
    <t>39N0507981050002</t>
  </si>
  <si>
    <t>Ebédlő Deák Ferenc utca</t>
  </si>
  <si>
    <t>Ebédlő Deák F.u.</t>
  </si>
  <si>
    <t>5900 Orosháza, Deák F.utca 16. fsz.5.</t>
  </si>
  <si>
    <t>39N050416899000Y</t>
  </si>
  <si>
    <t>Levelezési cím : 5900 Orosháza, Teréz utca 14.</t>
  </si>
  <si>
    <t>Számlafizető neve:Orosháza Városi Önkormányzat Egységes Szociális Központ</t>
  </si>
  <si>
    <t>Orosháza Városi Önkormányzat Egységes Szociális Központ</t>
  </si>
  <si>
    <t>Platán Idősek Otthona</t>
  </si>
  <si>
    <t xml:space="preserve">5900 Orosháza, Teréz utca 14. </t>
  </si>
  <si>
    <t>39N050034412000Z</t>
  </si>
  <si>
    <t>106 m3/h</t>
  </si>
  <si>
    <t>Ezüst Fenyő Idősek Otthona</t>
  </si>
  <si>
    <t>5900 Orosháza, Táncsics M.u.4-8.</t>
  </si>
  <si>
    <t>39N050132558000H</t>
  </si>
  <si>
    <t>Harmónia/Fordulat Klub</t>
  </si>
  <si>
    <t>5900 Orosháza, Kettőssánc tér 10.</t>
  </si>
  <si>
    <t>39N050033894000V</t>
  </si>
  <si>
    <t>Hajléktalan ellátás</t>
  </si>
  <si>
    <t xml:space="preserve">5900 Orosháza, Szabó Dezső utca 1. </t>
  </si>
  <si>
    <t>39N0500324560007</t>
  </si>
  <si>
    <t>Őszirózsa Klub Orosháza</t>
  </si>
  <si>
    <t>5904 Orosháza-Szentetornya, Kiss Ernő utca 19.</t>
  </si>
  <si>
    <t>39N050000133000O</t>
  </si>
  <si>
    <t>4m3/h</t>
  </si>
  <si>
    <t>Gyöngyvirág Klub Orosháza</t>
  </si>
  <si>
    <t>5900 Orosháza, Székács József utca 3.</t>
  </si>
  <si>
    <t>39N0500340850006</t>
  </si>
  <si>
    <t>Bölcsőde</t>
  </si>
  <si>
    <t>5900 Orosháza, Zöldfa utca 8.</t>
  </si>
  <si>
    <t>39N050032434000T</t>
  </si>
  <si>
    <t>Öreg Tölgy Klub Orosháza</t>
  </si>
  <si>
    <t>5900 Orosháza, Iglói út 7.</t>
  </si>
  <si>
    <t>39N050034449000J</t>
  </si>
  <si>
    <t>Reménység Klub Orosháza</t>
  </si>
  <si>
    <t>5903 Orosháza-Rákóczitelep, Lórántffy utca 35.</t>
  </si>
  <si>
    <t>39N050034084000B</t>
  </si>
  <si>
    <t xml:space="preserve">Vadvirág Esély Klub </t>
  </si>
  <si>
    <t>5900 Orosháza, Október 6.utca 39.</t>
  </si>
  <si>
    <t>39N0500344690007</t>
  </si>
  <si>
    <t>Levelezési cím : 5900 Orosháza, Kossuth lajos utca 3.</t>
  </si>
  <si>
    <t>Számlafizető neve:Petőfi Kulturális Közhasznú Nonprofit Kft.</t>
  </si>
  <si>
    <t xml:space="preserve">Petőfi Kulturális Közhasznú Nonprofit Kft. </t>
  </si>
  <si>
    <t>Kultúrház</t>
  </si>
  <si>
    <t xml:space="preserve">5900 Orosháza, Kossuth Lajos utca 3. </t>
  </si>
  <si>
    <t>39N0500344350008</t>
  </si>
  <si>
    <t>100 m3/h</t>
  </si>
  <si>
    <t>OMTK ULE 1913 Öltöző</t>
  </si>
  <si>
    <t>Öltöző</t>
  </si>
  <si>
    <t>39N0508625140001</t>
  </si>
  <si>
    <t>ÚJ fogy.hely</t>
  </si>
  <si>
    <t>Kapacitásdíj Ft/hó</t>
  </si>
  <si>
    <t>Éves kapacitásdíj Ft</t>
  </si>
  <si>
    <r>
      <t>4 m</t>
    </r>
    <r>
      <rPr>
        <vertAlign val="superscript"/>
        <sz val="10"/>
        <rFont val="Arial"/>
        <family val="2"/>
        <charset val="238"/>
      </rPr>
      <t>3</t>
    </r>
    <r>
      <rPr>
        <sz val="10"/>
        <rFont val="Arial"/>
        <family val="2"/>
        <charset val="238"/>
      </rPr>
      <t>/h</t>
    </r>
  </si>
  <si>
    <t>Fogyasztási helyek száma : 41 db</t>
  </si>
  <si>
    <t>Fogyasztási helyek száma : 12 db</t>
  </si>
  <si>
    <t>Fogyasztási helyek száma : 53 db</t>
  </si>
  <si>
    <t>Fogyasztási helyek száma : 1 db</t>
  </si>
  <si>
    <t>Fogyasztási helyek száma : 4 db</t>
  </si>
  <si>
    <t>5901 Orosháza,Gyopárosi út 1/A.</t>
  </si>
  <si>
    <t>Civil szervezetek háza</t>
  </si>
  <si>
    <t>Rendezvényterem</t>
  </si>
  <si>
    <t>Gyopárosi út rendezvényterem</t>
  </si>
  <si>
    <t>&lt; 20m3</t>
  </si>
  <si>
    <t>&gt; 20m3</t>
  </si>
  <si>
    <t>Korlátozási kategória</t>
  </si>
  <si>
    <t>VI.</t>
  </si>
  <si>
    <t>VIII.</t>
  </si>
  <si>
    <t>V.</t>
  </si>
  <si>
    <t>Fogyasztási helyek száma : 2 db</t>
  </si>
  <si>
    <t>Fogyasztási helyek száma : 8 db</t>
  </si>
  <si>
    <t>Fogyasztási helyek száma : 6 db</t>
  </si>
  <si>
    <t>Fogyasztási helyek száma : 18 db</t>
  </si>
  <si>
    <t>Orosházi Polgármesteri Hivatal</t>
  </si>
  <si>
    <t>Orosházi Városüzemeltetési és Szolgáltató Zrt.</t>
  </si>
  <si>
    <t>Orosháza Városi Önkormányzat Gyermek- és Diákélelmezési Intézménye</t>
  </si>
  <si>
    <t>Petőfi Kulturális Közhasznú Nonprofit Kft.</t>
  </si>
  <si>
    <t>I.részajánlati kör &gt; 20 m3</t>
  </si>
  <si>
    <t>II.részajánlati kör &lt; 20 m3</t>
  </si>
  <si>
    <t>változás alatt</t>
  </si>
  <si>
    <t xml:space="preserve">Szerződéses időszakra vonatkozó ( 2018.02.20. 06:00-2020.08.31. 06:00 ) kapacitásdíj Ft. </t>
  </si>
  <si>
    <t>Szerz. időszak fogy. MJ</t>
  </si>
  <si>
    <t>Szerz. időszak fogy. m3</t>
  </si>
  <si>
    <t>Szerződéses időszak : 2018.02.20 06:00-2020.08.31. 06:00</t>
  </si>
  <si>
    <t>Szerzőséses mennyiség opció nélkül MJ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</si>
</sst>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E]yyyy/\ mmm\.;@"/>
    <numFmt numFmtId="165" formatCode="#,##0\ &quot;Ft&quot;"/>
  </numFmts>
  <fonts count="1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0"/>
      <name val="Arial"/>
      <family val="2"/>
      <charset val="238"/>
    </font>
    <font>
      <vertAlign val="superscript"/>
      <sz val="10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vertAlign val="superscript"/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1"/>
      <color rgb="FF000000"/>
      <name val="Calibri"/>
      <family val="2"/>
      <charset val="238"/>
    </font>
    <font>
      <sz val="12"/>
      <color theme="1"/>
      <name val="Arial"/>
      <family val="2"/>
      <charset val="238"/>
    </font>
    <font>
      <b/>
      <sz val="12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6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343">
    <xf numFmtId="0" fontId="0" fillId="0" borderId="0" xfId="0"/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4" fillId="0" borderId="1" xfId="1" applyFont="1" applyBorder="1" applyAlignment="1">
      <alignment horizontal="center"/>
    </xf>
    <xf numFmtId="0" fontId="4" fillId="0" borderId="5" xfId="1" applyFont="1" applyBorder="1" applyAlignment="1">
      <alignment horizontal="center"/>
    </xf>
    <xf numFmtId="0" fontId="4" fillId="0" borderId="6" xfId="1" applyFont="1" applyBorder="1" applyAlignment="1">
      <alignment horizontal="center"/>
    </xf>
    <xf numFmtId="0" fontId="2" fillId="0" borderId="6" xfId="0" applyFont="1" applyBorder="1" applyAlignment="1">
      <alignment horizontal="right"/>
    </xf>
    <xf numFmtId="0" fontId="2" fillId="0" borderId="6" xfId="0" applyFont="1" applyBorder="1" applyAlignment="1">
      <alignment horizontal="center"/>
    </xf>
    <xf numFmtId="3" fontId="2" fillId="0" borderId="6" xfId="0" applyNumberFormat="1" applyFont="1" applyBorder="1" applyAlignment="1">
      <alignment horizontal="center"/>
    </xf>
    <xf numFmtId="164" fontId="2" fillId="0" borderId="6" xfId="0" applyNumberFormat="1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5" fillId="0" borderId="8" xfId="0" applyFont="1" applyBorder="1"/>
    <xf numFmtId="0" fontId="5" fillId="0" borderId="10" xfId="0" applyFont="1" applyBorder="1" applyAlignment="1">
      <alignment horizontal="right"/>
    </xf>
    <xf numFmtId="0" fontId="5" fillId="0" borderId="11" xfId="0" applyFont="1" applyBorder="1" applyAlignment="1">
      <alignment horizontal="center"/>
    </xf>
    <xf numFmtId="3" fontId="5" fillId="0" borderId="8" xfId="0" applyNumberFormat="1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5" fillId="0" borderId="14" xfId="0" applyFont="1" applyBorder="1"/>
    <xf numFmtId="0" fontId="5" fillId="0" borderId="17" xfId="0" applyFont="1" applyBorder="1" applyAlignment="1">
      <alignment horizontal="right"/>
    </xf>
    <xf numFmtId="0" fontId="5" fillId="0" borderId="16" xfId="0" applyFont="1" applyBorder="1" applyAlignment="1">
      <alignment horizontal="center"/>
    </xf>
    <xf numFmtId="0" fontId="0" fillId="0" borderId="15" xfId="0" applyBorder="1"/>
    <xf numFmtId="0" fontId="0" fillId="0" borderId="17" xfId="0" applyBorder="1"/>
    <xf numFmtId="0" fontId="5" fillId="0" borderId="19" xfId="0" applyFont="1" applyBorder="1"/>
    <xf numFmtId="0" fontId="3" fillId="0" borderId="20" xfId="1" applyFont="1" applyBorder="1" applyAlignment="1">
      <alignment horizontal="left"/>
    </xf>
    <xf numFmtId="0" fontId="3" fillId="0" borderId="21" xfId="0" applyFont="1" applyBorder="1" applyAlignment="1">
      <alignment horizontal="left"/>
    </xf>
    <xf numFmtId="0" fontId="5" fillId="0" borderId="21" xfId="0" applyFont="1" applyBorder="1" applyAlignment="1">
      <alignment horizontal="right"/>
    </xf>
    <xf numFmtId="0" fontId="5" fillId="0" borderId="22" xfId="0" applyFont="1" applyBorder="1" applyAlignment="1">
      <alignment horizontal="center"/>
    </xf>
    <xf numFmtId="0" fontId="7" fillId="0" borderId="25" xfId="0" applyFont="1" applyBorder="1"/>
    <xf numFmtId="0" fontId="8" fillId="0" borderId="0" xfId="1" applyFont="1" applyFill="1" applyBorder="1"/>
    <xf numFmtId="3" fontId="1" fillId="0" borderId="1" xfId="0" applyNumberFormat="1" applyFont="1" applyBorder="1" applyAlignment="1">
      <alignment horizontal="center"/>
    </xf>
    <xf numFmtId="0" fontId="7" fillId="0" borderId="1" xfId="0" applyFont="1" applyBorder="1"/>
    <xf numFmtId="3" fontId="1" fillId="0" borderId="0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right"/>
    </xf>
    <xf numFmtId="3" fontId="2" fillId="0" borderId="1" xfId="0" applyNumberFormat="1" applyFont="1" applyBorder="1" applyAlignment="1">
      <alignment horizontal="center"/>
    </xf>
    <xf numFmtId="0" fontId="3" fillId="0" borderId="9" xfId="1" applyFont="1" applyBorder="1"/>
    <xf numFmtId="0" fontId="3" fillId="0" borderId="26" xfId="0" applyFont="1" applyBorder="1" applyAlignment="1">
      <alignment horizontal="left"/>
    </xf>
    <xf numFmtId="0" fontId="5" fillId="0" borderId="10" xfId="0" applyFont="1" applyBorder="1" applyAlignment="1">
      <alignment horizontal="center"/>
    </xf>
    <xf numFmtId="0" fontId="3" fillId="0" borderId="17" xfId="0" applyFont="1" applyBorder="1" applyAlignment="1">
      <alignment horizontal="left"/>
    </xf>
    <xf numFmtId="0" fontId="5" fillId="0" borderId="17" xfId="0" applyFont="1" applyBorder="1" applyAlignment="1">
      <alignment horizontal="center"/>
    </xf>
    <xf numFmtId="0" fontId="3" fillId="0" borderId="20" xfId="1" applyFont="1" applyBorder="1"/>
    <xf numFmtId="0" fontId="5" fillId="0" borderId="21" xfId="0" applyFont="1" applyBorder="1" applyAlignment="1">
      <alignment horizontal="center"/>
    </xf>
    <xf numFmtId="0" fontId="5" fillId="0" borderId="27" xfId="0" applyFont="1" applyBorder="1"/>
    <xf numFmtId="0" fontId="3" fillId="0" borderId="10" xfId="1" applyFont="1" applyBorder="1"/>
    <xf numFmtId="0" fontId="5" fillId="0" borderId="28" xfId="0" applyFont="1" applyBorder="1"/>
    <xf numFmtId="0" fontId="3" fillId="0" borderId="15" xfId="1" applyBorder="1"/>
    <xf numFmtId="0" fontId="3" fillId="0" borderId="17" xfId="1" applyBorder="1"/>
    <xf numFmtId="0" fontId="3" fillId="0" borderId="15" xfId="1" applyFont="1" applyFill="1" applyBorder="1"/>
    <xf numFmtId="0" fontId="3" fillId="0" borderId="17" xfId="1" applyFont="1" applyFill="1" applyBorder="1"/>
    <xf numFmtId="0" fontId="5" fillId="0" borderId="29" xfId="0" applyFont="1" applyBorder="1"/>
    <xf numFmtId="0" fontId="3" fillId="0" borderId="21" xfId="1" applyFont="1" applyBorder="1"/>
    <xf numFmtId="0" fontId="7" fillId="0" borderId="6" xfId="0" applyFont="1" applyBorder="1"/>
    <xf numFmtId="0" fontId="3" fillId="0" borderId="10" xfId="1" applyFont="1" applyFill="1" applyBorder="1"/>
    <xf numFmtId="0" fontId="5" fillId="0" borderId="30" xfId="0" applyFont="1" applyBorder="1" applyAlignment="1">
      <alignment horizontal="center"/>
    </xf>
    <xf numFmtId="0" fontId="3" fillId="0" borderId="21" xfId="1" applyFont="1" applyFill="1" applyBorder="1"/>
    <xf numFmtId="0" fontId="7" fillId="0" borderId="25" xfId="0" applyFont="1" applyBorder="1" applyAlignment="1">
      <alignment horizontal="left"/>
    </xf>
    <xf numFmtId="0" fontId="5" fillId="0" borderId="0" xfId="0" applyFont="1" applyBorder="1" applyAlignment="1">
      <alignment horizontal="center"/>
    </xf>
    <xf numFmtId="0" fontId="5" fillId="0" borderId="0" xfId="0" applyFont="1" applyBorder="1"/>
    <xf numFmtId="3" fontId="1" fillId="0" borderId="25" xfId="0" applyNumberFormat="1" applyFont="1" applyBorder="1" applyAlignment="1">
      <alignment horizontal="center"/>
    </xf>
    <xf numFmtId="0" fontId="0" fillId="0" borderId="0" xfId="0" applyBorder="1"/>
    <xf numFmtId="0" fontId="3" fillId="0" borderId="0" xfId="1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5" fillId="0" borderId="0" xfId="0" applyFont="1" applyBorder="1" applyAlignment="1">
      <alignment horizontal="right"/>
    </xf>
    <xf numFmtId="3" fontId="0" fillId="0" borderId="7" xfId="0" applyNumberFormat="1" applyBorder="1" applyAlignment="1">
      <alignment horizontal="center"/>
    </xf>
    <xf numFmtId="0" fontId="3" fillId="0" borderId="31" xfId="1" applyFont="1" applyBorder="1" applyAlignment="1">
      <alignment horizontal="left"/>
    </xf>
    <xf numFmtId="3" fontId="0" fillId="0" borderId="0" xfId="0" applyNumberFormat="1" applyBorder="1" applyAlignment="1">
      <alignment horizontal="center"/>
    </xf>
    <xf numFmtId="0" fontId="3" fillId="0" borderId="32" xfId="1" applyFont="1" applyBorder="1" applyAlignment="1">
      <alignment horizontal="left"/>
    </xf>
    <xf numFmtId="0" fontId="3" fillId="0" borderId="32" xfId="0" applyFont="1" applyBorder="1" applyAlignment="1">
      <alignment horizontal="left"/>
    </xf>
    <xf numFmtId="0" fontId="5" fillId="0" borderId="32" xfId="0" applyFont="1" applyBorder="1" applyAlignment="1">
      <alignment horizontal="right"/>
    </xf>
    <xf numFmtId="0" fontId="5" fillId="0" borderId="32" xfId="0" applyFont="1" applyBorder="1" applyAlignment="1">
      <alignment horizontal="center"/>
    </xf>
    <xf numFmtId="3" fontId="0" fillId="0" borderId="32" xfId="0" applyNumberFormat="1" applyBorder="1" applyAlignment="1">
      <alignment horizontal="center"/>
    </xf>
    <xf numFmtId="0" fontId="4" fillId="0" borderId="33" xfId="1" applyFont="1" applyBorder="1" applyAlignment="1">
      <alignment horizontal="center"/>
    </xf>
    <xf numFmtId="0" fontId="4" fillId="0" borderId="25" xfId="1" applyFont="1" applyBorder="1" applyAlignment="1">
      <alignment horizontal="center"/>
    </xf>
    <xf numFmtId="0" fontId="2" fillId="0" borderId="25" xfId="0" applyFont="1" applyBorder="1" applyAlignment="1">
      <alignment horizontal="right"/>
    </xf>
    <xf numFmtId="0" fontId="2" fillId="0" borderId="25" xfId="0" applyFont="1" applyBorder="1" applyAlignment="1">
      <alignment horizontal="center"/>
    </xf>
    <xf numFmtId="0" fontId="3" fillId="0" borderId="34" xfId="1" applyFont="1" applyFill="1" applyBorder="1"/>
    <xf numFmtId="0" fontId="5" fillId="0" borderId="35" xfId="0" applyFont="1" applyFill="1" applyBorder="1"/>
    <xf numFmtId="0" fontId="5" fillId="0" borderId="17" xfId="0" applyFont="1" applyFill="1" applyBorder="1"/>
    <xf numFmtId="0" fontId="3" fillId="0" borderId="35" xfId="1" applyFont="1" applyFill="1" applyBorder="1"/>
    <xf numFmtId="0" fontId="5" fillId="0" borderId="17" xfId="0" applyFont="1" applyBorder="1"/>
    <xf numFmtId="0" fontId="5" fillId="0" borderId="36" xfId="0" applyFont="1" applyBorder="1"/>
    <xf numFmtId="0" fontId="3" fillId="0" borderId="37" xfId="1" applyFont="1" applyBorder="1"/>
    <xf numFmtId="0" fontId="3" fillId="0" borderId="30" xfId="1" applyFont="1" applyBorder="1"/>
    <xf numFmtId="0" fontId="0" fillId="0" borderId="38" xfId="0" applyBorder="1" applyAlignment="1">
      <alignment horizontal="center"/>
    </xf>
    <xf numFmtId="0" fontId="3" fillId="0" borderId="35" xfId="1" applyFont="1" applyBorder="1"/>
    <xf numFmtId="0" fontId="3" fillId="0" borderId="16" xfId="1" applyFont="1" applyBorder="1"/>
    <xf numFmtId="0" fontId="0" fillId="0" borderId="17" xfId="0" applyBorder="1" applyAlignment="1">
      <alignment horizontal="center"/>
    </xf>
    <xf numFmtId="0" fontId="3" fillId="0" borderId="17" xfId="1" applyFont="1" applyBorder="1"/>
    <xf numFmtId="0" fontId="0" fillId="0" borderId="0" xfId="0" applyBorder="1" applyAlignment="1">
      <alignment horizontal="center"/>
    </xf>
    <xf numFmtId="0" fontId="3" fillId="0" borderId="0" xfId="1" applyFont="1" applyBorder="1"/>
    <xf numFmtId="0" fontId="5" fillId="0" borderId="16" xfId="0" applyFont="1" applyFill="1" applyBorder="1"/>
    <xf numFmtId="0" fontId="5" fillId="0" borderId="0" xfId="0" applyFont="1" applyFill="1" applyBorder="1" applyAlignment="1">
      <alignment horizontal="left" vertical="center"/>
    </xf>
    <xf numFmtId="0" fontId="5" fillId="0" borderId="39" xfId="0" applyFont="1" applyFill="1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0" fontId="5" fillId="0" borderId="41" xfId="0" applyFont="1" applyBorder="1" applyAlignment="1">
      <alignment horizontal="center" vertical="center"/>
    </xf>
    <xf numFmtId="0" fontId="5" fillId="0" borderId="42" xfId="0" applyFont="1" applyFill="1" applyBorder="1"/>
    <xf numFmtId="0" fontId="5" fillId="0" borderId="35" xfId="0" applyFont="1" applyFill="1" applyBorder="1" applyAlignment="1">
      <alignment horizontal="left" vertical="center"/>
    </xf>
    <xf numFmtId="0" fontId="5" fillId="0" borderId="17" xfId="0" applyFont="1" applyFill="1" applyBorder="1" applyAlignment="1">
      <alignment horizontal="left" vertical="center"/>
    </xf>
    <xf numFmtId="0" fontId="0" fillId="0" borderId="40" xfId="0" applyBorder="1" applyAlignment="1">
      <alignment horizontal="center" vertical="center"/>
    </xf>
    <xf numFmtId="0" fontId="5" fillId="0" borderId="43" xfId="0" applyFont="1" applyFill="1" applyBorder="1" applyAlignment="1">
      <alignment horizontal="left" vertical="center"/>
    </xf>
    <xf numFmtId="0" fontId="5" fillId="0" borderId="41" xfId="0" applyFont="1" applyFill="1" applyBorder="1" applyAlignment="1">
      <alignment horizontal="left" vertical="center"/>
    </xf>
    <xf numFmtId="0" fontId="3" fillId="0" borderId="44" xfId="0" applyFont="1" applyFill="1" applyBorder="1"/>
    <xf numFmtId="0" fontId="3" fillId="0" borderId="22" xfId="1" applyFont="1" applyFill="1" applyBorder="1"/>
    <xf numFmtId="0" fontId="10" fillId="0" borderId="21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3" fillId="0" borderId="0" xfId="1" applyFont="1" applyFill="1" applyBorder="1"/>
    <xf numFmtId="3" fontId="5" fillId="0" borderId="0" xfId="0" applyNumberFormat="1" applyFont="1" applyBorder="1" applyAlignment="1">
      <alignment horizontal="center"/>
    </xf>
    <xf numFmtId="3" fontId="2" fillId="0" borderId="6" xfId="0" applyNumberFormat="1" applyFont="1" applyBorder="1"/>
    <xf numFmtId="0" fontId="3" fillId="0" borderId="9" xfId="1" applyFont="1" applyFill="1" applyBorder="1"/>
    <xf numFmtId="0" fontId="5" fillId="0" borderId="10" xfId="0" applyFont="1" applyBorder="1"/>
    <xf numFmtId="3" fontId="0" fillId="0" borderId="0" xfId="0" applyNumberFormat="1"/>
    <xf numFmtId="0" fontId="3" fillId="0" borderId="32" xfId="1" applyFont="1" applyFill="1" applyBorder="1"/>
    <xf numFmtId="0" fontId="4" fillId="0" borderId="4" xfId="1" applyFont="1" applyBorder="1" applyAlignment="1">
      <alignment horizontal="center"/>
    </xf>
    <xf numFmtId="164" fontId="2" fillId="0" borderId="1" xfId="0" applyNumberFormat="1" applyFont="1" applyBorder="1" applyAlignment="1">
      <alignment horizontal="center" vertical="center"/>
    </xf>
    <xf numFmtId="0" fontId="0" fillId="0" borderId="8" xfId="0" applyBorder="1"/>
    <xf numFmtId="0" fontId="3" fillId="0" borderId="11" xfId="1" applyFont="1" applyFill="1" applyBorder="1"/>
    <xf numFmtId="0" fontId="0" fillId="0" borderId="42" xfId="0" applyBorder="1"/>
    <xf numFmtId="0" fontId="3" fillId="0" borderId="45" xfId="1" applyFont="1" applyFill="1" applyBorder="1" applyAlignment="1">
      <alignment horizontal="left"/>
    </xf>
    <xf numFmtId="0" fontId="3" fillId="0" borderId="46" xfId="1" applyFont="1" applyFill="1" applyBorder="1"/>
    <xf numFmtId="0" fontId="5" fillId="0" borderId="40" xfId="0" applyFont="1" applyBorder="1"/>
    <xf numFmtId="0" fontId="3" fillId="0" borderId="20" xfId="1" applyFont="1" applyFill="1" applyBorder="1"/>
    <xf numFmtId="0" fontId="5" fillId="0" borderId="21" xfId="0" applyFont="1" applyBorder="1"/>
    <xf numFmtId="3" fontId="7" fillId="0" borderId="1" xfId="0" applyNumberFormat="1" applyFont="1" applyBorder="1" applyAlignment="1">
      <alignment horizontal="center"/>
    </xf>
    <xf numFmtId="0" fontId="7" fillId="0" borderId="0" xfId="0" applyFont="1" applyBorder="1"/>
    <xf numFmtId="3" fontId="7" fillId="0" borderId="0" xfId="0" applyNumberFormat="1" applyFont="1" applyBorder="1" applyAlignment="1">
      <alignment horizontal="center"/>
    </xf>
    <xf numFmtId="0" fontId="3" fillId="0" borderId="0" xfId="1" applyFont="1" applyFill="1" applyBorder="1" applyAlignment="1">
      <alignment horizontal="left"/>
    </xf>
    <xf numFmtId="0" fontId="3" fillId="0" borderId="32" xfId="1" applyFont="1" applyFill="1" applyBorder="1" applyAlignment="1">
      <alignment horizontal="left"/>
    </xf>
    <xf numFmtId="0" fontId="5" fillId="0" borderId="32" xfId="0" applyFont="1" applyBorder="1"/>
    <xf numFmtId="0" fontId="5" fillId="0" borderId="1" xfId="0" applyFont="1" applyBorder="1"/>
    <xf numFmtId="0" fontId="3" fillId="0" borderId="47" xfId="1" applyFont="1" applyFill="1" applyBorder="1" applyAlignment="1">
      <alignment horizontal="left"/>
    </xf>
    <xf numFmtId="0" fontId="3" fillId="0" borderId="48" xfId="1" applyFont="1" applyFill="1" applyBorder="1"/>
    <xf numFmtId="0" fontId="5" fillId="0" borderId="48" xfId="0" applyFont="1" applyBorder="1" applyAlignment="1">
      <alignment horizontal="center"/>
    </xf>
    <xf numFmtId="3" fontId="0" fillId="0" borderId="1" xfId="0" applyNumberFormat="1" applyBorder="1"/>
    <xf numFmtId="0" fontId="0" fillId="0" borderId="47" xfId="0" applyBorder="1"/>
    <xf numFmtId="0" fontId="0" fillId="0" borderId="48" xfId="0" applyBorder="1"/>
    <xf numFmtId="0" fontId="0" fillId="0" borderId="50" xfId="0" applyBorder="1"/>
    <xf numFmtId="0" fontId="5" fillId="0" borderId="0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2" fillId="2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0" xfId="1" applyFont="1" applyBorder="1" applyAlignment="1">
      <alignment horizontal="center"/>
    </xf>
    <xf numFmtId="0" fontId="2" fillId="0" borderId="0" xfId="0" applyFont="1" applyBorder="1" applyAlignment="1">
      <alignment horizontal="right"/>
    </xf>
    <xf numFmtId="3" fontId="2" fillId="0" borderId="0" xfId="0" applyNumberFormat="1" applyFont="1" applyBorder="1" applyAlignment="1">
      <alignment horizontal="center"/>
    </xf>
    <xf numFmtId="164" fontId="2" fillId="0" borderId="0" xfId="0" applyNumberFormat="1" applyFont="1" applyBorder="1" applyAlignment="1">
      <alignment horizontal="center" vertical="center"/>
    </xf>
    <xf numFmtId="0" fontId="5" fillId="0" borderId="0" xfId="0" applyFont="1" applyFill="1" applyBorder="1"/>
    <xf numFmtId="0" fontId="0" fillId="0" borderId="0" xfId="0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3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Fill="1" applyBorder="1"/>
    <xf numFmtId="0" fontId="10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3" fontId="10" fillId="0" borderId="0" xfId="0" applyNumberFormat="1" applyFont="1" applyBorder="1" applyAlignment="1">
      <alignment horizontal="center"/>
    </xf>
    <xf numFmtId="3" fontId="2" fillId="0" borderId="0" xfId="0" applyNumberFormat="1" applyFont="1" applyBorder="1"/>
    <xf numFmtId="3" fontId="0" fillId="0" borderId="0" xfId="0" applyNumberFormat="1" applyBorder="1"/>
    <xf numFmtId="3" fontId="6" fillId="0" borderId="0" xfId="0" applyNumberFormat="1" applyFont="1" applyBorder="1" applyAlignment="1">
      <alignment horizontal="center"/>
    </xf>
    <xf numFmtId="3" fontId="5" fillId="0" borderId="0" xfId="0" applyNumberFormat="1" applyFont="1" applyBorder="1"/>
    <xf numFmtId="0" fontId="4" fillId="3" borderId="0" xfId="0" applyFont="1" applyFill="1" applyBorder="1" applyAlignment="1">
      <alignment horizontal="center"/>
    </xf>
    <xf numFmtId="3" fontId="2" fillId="0" borderId="36" xfId="0" applyNumberFormat="1" applyFont="1" applyBorder="1" applyAlignment="1">
      <alignment horizontal="center"/>
    </xf>
    <xf numFmtId="3" fontId="5" fillId="0" borderId="15" xfId="0" applyNumberFormat="1" applyFont="1" applyBorder="1" applyAlignment="1">
      <alignment horizontal="center"/>
    </xf>
    <xf numFmtId="0" fontId="5" fillId="0" borderId="41" xfId="0" applyFont="1" applyBorder="1" applyAlignment="1">
      <alignment horizontal="center"/>
    </xf>
    <xf numFmtId="3" fontId="7" fillId="0" borderId="25" xfId="0" applyNumberFormat="1" applyFont="1" applyBorder="1" applyAlignment="1">
      <alignment horizontal="center"/>
    </xf>
    <xf numFmtId="3" fontId="12" fillId="0" borderId="18" xfId="0" applyNumberFormat="1" applyFont="1" applyBorder="1" applyAlignment="1">
      <alignment horizontal="right" vertical="center"/>
    </xf>
    <xf numFmtId="3" fontId="12" fillId="0" borderId="24" xfId="0" applyNumberFormat="1" applyFont="1" applyBorder="1" applyAlignment="1">
      <alignment horizontal="right" vertical="center"/>
    </xf>
    <xf numFmtId="0" fontId="0" fillId="0" borderId="20" xfId="0" applyBorder="1"/>
    <xf numFmtId="0" fontId="0" fillId="0" borderId="21" xfId="0" applyBorder="1"/>
    <xf numFmtId="0" fontId="0" fillId="0" borderId="17" xfId="0" applyBorder="1" applyAlignment="1">
      <alignment horizontal="center" vertical="center"/>
    </xf>
    <xf numFmtId="0" fontId="3" fillId="0" borderId="35" xfId="1" applyFont="1" applyBorder="1" applyAlignment="1">
      <alignment horizontal="left"/>
    </xf>
    <xf numFmtId="0" fontId="5" fillId="0" borderId="14" xfId="0" applyFont="1" applyFill="1" applyBorder="1"/>
    <xf numFmtId="0" fontId="5" fillId="0" borderId="16" xfId="0" applyFont="1" applyBorder="1" applyAlignment="1">
      <alignment horizontal="center" vertical="center"/>
    </xf>
    <xf numFmtId="3" fontId="5" fillId="0" borderId="28" xfId="0" applyNumberFormat="1" applyFont="1" applyBorder="1"/>
    <xf numFmtId="3" fontId="5" fillId="0" borderId="8" xfId="0" applyNumberFormat="1" applyFont="1" applyBorder="1"/>
    <xf numFmtId="3" fontId="5" fillId="0" borderId="29" xfId="0" applyNumberFormat="1" applyFont="1" applyBorder="1"/>
    <xf numFmtId="3" fontId="5" fillId="0" borderId="19" xfId="0" applyNumberFormat="1" applyFont="1" applyBorder="1"/>
    <xf numFmtId="3" fontId="5" fillId="0" borderId="20" xfId="0" applyNumberFormat="1" applyFont="1" applyBorder="1"/>
    <xf numFmtId="3" fontId="5" fillId="0" borderId="24" xfId="0" applyNumberFormat="1" applyFont="1" applyBorder="1"/>
    <xf numFmtId="3" fontId="5" fillId="0" borderId="14" xfId="0" applyNumberFormat="1" applyFont="1" applyBorder="1"/>
    <xf numFmtId="3" fontId="5" fillId="0" borderId="27" xfId="0" applyNumberFormat="1" applyFont="1" applyBorder="1"/>
    <xf numFmtId="3" fontId="0" fillId="0" borderId="28" xfId="0" applyNumberFormat="1" applyBorder="1"/>
    <xf numFmtId="3" fontId="0" fillId="0" borderId="29" xfId="0" applyNumberFormat="1" applyBorder="1"/>
    <xf numFmtId="0" fontId="3" fillId="0" borderId="47" xfId="1" applyFont="1" applyBorder="1" applyAlignment="1">
      <alignment horizontal="left"/>
    </xf>
    <xf numFmtId="0" fontId="3" fillId="0" borderId="48" xfId="0" applyFont="1" applyBorder="1" applyAlignment="1">
      <alignment horizontal="left"/>
    </xf>
    <xf numFmtId="0" fontId="5" fillId="0" borderId="48" xfId="0" applyFont="1" applyBorder="1" applyAlignment="1">
      <alignment horizontal="right"/>
    </xf>
    <xf numFmtId="0" fontId="5" fillId="0" borderId="50" xfId="0" applyFont="1" applyBorder="1" applyAlignment="1">
      <alignment horizontal="center"/>
    </xf>
    <xf numFmtId="3" fontId="5" fillId="0" borderId="1" xfId="0" applyNumberFormat="1" applyFont="1" applyBorder="1"/>
    <xf numFmtId="3" fontId="5" fillId="3" borderId="9" xfId="0" applyNumberFormat="1" applyFont="1" applyFill="1" applyBorder="1"/>
    <xf numFmtId="3" fontId="5" fillId="0" borderId="13" xfId="0" applyNumberFormat="1" applyFont="1" applyBorder="1"/>
    <xf numFmtId="3" fontId="0" fillId="0" borderId="14" xfId="0" applyNumberFormat="1" applyBorder="1"/>
    <xf numFmtId="3" fontId="0" fillId="0" borderId="19" xfId="0" applyNumberFormat="1" applyBorder="1"/>
    <xf numFmtId="0" fontId="5" fillId="0" borderId="51" xfId="0" applyFont="1" applyBorder="1"/>
    <xf numFmtId="0" fontId="3" fillId="0" borderId="52" xfId="1" applyBorder="1"/>
    <xf numFmtId="0" fontId="3" fillId="0" borderId="38" xfId="1" applyBorder="1"/>
    <xf numFmtId="0" fontId="5" fillId="0" borderId="38" xfId="0" applyFont="1" applyBorder="1" applyAlignment="1">
      <alignment horizontal="center"/>
    </xf>
    <xf numFmtId="3" fontId="5" fillId="0" borderId="51" xfId="0" applyNumberFormat="1" applyFont="1" applyBorder="1"/>
    <xf numFmtId="3" fontId="5" fillId="0" borderId="53" xfId="0" applyNumberFormat="1" applyFont="1" applyBorder="1"/>
    <xf numFmtId="3" fontId="0" fillId="0" borderId="53" xfId="0" applyNumberFormat="1" applyBorder="1"/>
    <xf numFmtId="0" fontId="5" fillId="0" borderId="6" xfId="0" applyFont="1" applyBorder="1"/>
    <xf numFmtId="0" fontId="3" fillId="0" borderId="47" xfId="1" applyFont="1" applyBorder="1"/>
    <xf numFmtId="0" fontId="3" fillId="0" borderId="48" xfId="1" applyFont="1" applyBorder="1"/>
    <xf numFmtId="0" fontId="5" fillId="0" borderId="54" xfId="0" applyFont="1" applyBorder="1" applyAlignment="1">
      <alignment horizontal="center"/>
    </xf>
    <xf numFmtId="3" fontId="5" fillId="0" borderId="2" xfId="0" applyNumberFormat="1" applyFont="1" applyBorder="1"/>
    <xf numFmtId="0" fontId="5" fillId="0" borderId="15" xfId="0" applyFont="1" applyFill="1" applyBorder="1"/>
    <xf numFmtId="0" fontId="3" fillId="0" borderId="47" xfId="1" applyFont="1" applyFill="1" applyBorder="1"/>
    <xf numFmtId="0" fontId="5" fillId="0" borderId="48" xfId="0" applyFont="1" applyBorder="1"/>
    <xf numFmtId="0" fontId="3" fillId="0" borderId="55" xfId="1" applyFont="1" applyFill="1" applyBorder="1" applyAlignment="1">
      <alignment horizontal="left"/>
    </xf>
    <xf numFmtId="0" fontId="3" fillId="0" borderId="56" xfId="1" applyFont="1" applyFill="1" applyBorder="1"/>
    <xf numFmtId="0" fontId="3" fillId="0" borderId="44" xfId="1" applyFont="1" applyFill="1" applyBorder="1"/>
    <xf numFmtId="0" fontId="5" fillId="0" borderId="8" xfId="0" applyFont="1" applyBorder="1" applyAlignment="1">
      <alignment horizontal="left"/>
    </xf>
    <xf numFmtId="0" fontId="5" fillId="0" borderId="14" xfId="0" applyFont="1" applyBorder="1" applyAlignment="1">
      <alignment horizontal="left"/>
    </xf>
    <xf numFmtId="0" fontId="5" fillId="0" borderId="19" xfId="0" applyFont="1" applyBorder="1" applyAlignment="1">
      <alignment horizontal="left"/>
    </xf>
    <xf numFmtId="0" fontId="5" fillId="0" borderId="0" xfId="0" applyFont="1"/>
    <xf numFmtId="0" fontId="2" fillId="0" borderId="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3" fontId="5" fillId="0" borderId="9" xfId="0" applyNumberFormat="1" applyFont="1" applyBorder="1" applyAlignment="1">
      <alignment horizontal="right"/>
    </xf>
    <xf numFmtId="3" fontId="0" fillId="0" borderId="13" xfId="0" applyNumberFormat="1" applyBorder="1" applyAlignment="1">
      <alignment horizontal="right" vertical="center"/>
    </xf>
    <xf numFmtId="3" fontId="5" fillId="0" borderId="15" xfId="0" applyNumberFormat="1" applyFont="1" applyBorder="1" applyAlignment="1">
      <alignment horizontal="right"/>
    </xf>
    <xf numFmtId="3" fontId="0" fillId="0" borderId="18" xfId="0" applyNumberFormat="1" applyBorder="1" applyAlignment="1">
      <alignment horizontal="right" vertical="center"/>
    </xf>
    <xf numFmtId="3" fontId="12" fillId="0" borderId="15" xfId="0" applyNumberFormat="1" applyFont="1" applyBorder="1" applyAlignment="1">
      <alignment horizontal="right" vertical="center"/>
    </xf>
    <xf numFmtId="3" fontId="12" fillId="0" borderId="20" xfId="0" applyNumberFormat="1" applyFont="1" applyBorder="1" applyAlignment="1">
      <alignment horizontal="right" vertical="center"/>
    </xf>
    <xf numFmtId="3" fontId="5" fillId="0" borderId="1" xfId="0" applyNumberFormat="1" applyFont="1" applyBorder="1" applyAlignment="1">
      <alignment horizontal="right" vertical="center"/>
    </xf>
    <xf numFmtId="3" fontId="5" fillId="0" borderId="49" xfId="0" applyNumberFormat="1" applyFont="1" applyBorder="1" applyAlignment="1">
      <alignment horizontal="right" vertical="center"/>
    </xf>
    <xf numFmtId="3" fontId="0" fillId="0" borderId="13" xfId="0" applyNumberFormat="1" applyBorder="1" applyAlignment="1">
      <alignment horizontal="right"/>
    </xf>
    <xf numFmtId="3" fontId="0" fillId="0" borderId="18" xfId="0" applyNumberFormat="1" applyBorder="1" applyAlignment="1">
      <alignment horizontal="right"/>
    </xf>
    <xf numFmtId="3" fontId="13" fillId="0" borderId="18" xfId="0" applyNumberFormat="1" applyFont="1" applyBorder="1" applyAlignment="1">
      <alignment horizontal="right" vertical="center"/>
    </xf>
    <xf numFmtId="3" fontId="13" fillId="0" borderId="24" xfId="0" applyNumberFormat="1" applyFont="1" applyBorder="1" applyAlignment="1">
      <alignment horizontal="right" vertical="center"/>
    </xf>
    <xf numFmtId="3" fontId="13" fillId="0" borderId="9" xfId="0" applyNumberFormat="1" applyFont="1" applyBorder="1" applyAlignment="1">
      <alignment horizontal="right"/>
    </xf>
    <xf numFmtId="3" fontId="12" fillId="0" borderId="13" xfId="0" applyNumberFormat="1" applyFont="1" applyBorder="1" applyAlignment="1">
      <alignment horizontal="right"/>
    </xf>
    <xf numFmtId="3" fontId="13" fillId="0" borderId="15" xfId="0" applyNumberFormat="1" applyFont="1" applyBorder="1" applyAlignment="1">
      <alignment horizontal="right"/>
    </xf>
    <xf numFmtId="3" fontId="12" fillId="0" borderId="18" xfId="0" applyNumberFormat="1" applyFont="1" applyBorder="1" applyAlignment="1">
      <alignment horizontal="right"/>
    </xf>
    <xf numFmtId="3" fontId="13" fillId="0" borderId="20" xfId="0" applyNumberFormat="1" applyFont="1" applyBorder="1" applyAlignment="1">
      <alignment horizontal="right"/>
    </xf>
    <xf numFmtId="3" fontId="12" fillId="0" borderId="24" xfId="0" applyNumberFormat="1" applyFont="1" applyBorder="1" applyAlignment="1">
      <alignment horizontal="right"/>
    </xf>
    <xf numFmtId="0" fontId="12" fillId="0" borderId="15" xfId="0" applyFont="1" applyBorder="1" applyAlignment="1">
      <alignment horizontal="right" vertical="center"/>
    </xf>
    <xf numFmtId="0" fontId="13" fillId="0" borderId="18" xfId="0" applyFont="1" applyBorder="1" applyAlignment="1">
      <alignment horizontal="right" vertical="center"/>
    </xf>
    <xf numFmtId="3" fontId="12" fillId="0" borderId="9" xfId="0" applyNumberFormat="1" applyFont="1" applyBorder="1" applyAlignment="1">
      <alignment horizontal="right"/>
    </xf>
    <xf numFmtId="3" fontId="12" fillId="0" borderId="15" xfId="0" applyNumberFormat="1" applyFont="1" applyBorder="1" applyAlignment="1">
      <alignment horizontal="right"/>
    </xf>
    <xf numFmtId="0" fontId="12" fillId="0" borderId="15" xfId="0" applyFont="1" applyBorder="1" applyAlignment="1">
      <alignment horizontal="right"/>
    </xf>
    <xf numFmtId="0" fontId="12" fillId="0" borderId="18" xfId="0" applyFont="1" applyBorder="1" applyAlignment="1">
      <alignment horizontal="right"/>
    </xf>
    <xf numFmtId="3" fontId="5" fillId="0" borderId="8" xfId="0" applyNumberFormat="1" applyFont="1" applyBorder="1" applyAlignment="1">
      <alignment horizontal="right"/>
    </xf>
    <xf numFmtId="3" fontId="5" fillId="0" borderId="12" xfId="0" applyNumberFormat="1" applyFont="1" applyBorder="1" applyAlignment="1">
      <alignment horizontal="right"/>
    </xf>
    <xf numFmtId="3" fontId="5" fillId="0" borderId="19" xfId="0" applyNumberFormat="1" applyFont="1" applyBorder="1" applyAlignment="1">
      <alignment horizontal="right"/>
    </xf>
    <xf numFmtId="3" fontId="5" fillId="0" borderId="23" xfId="0" applyNumberFormat="1" applyFont="1" applyBorder="1" applyAlignment="1">
      <alignment horizontal="right"/>
    </xf>
    <xf numFmtId="3" fontId="5" fillId="0" borderId="18" xfId="0" applyNumberFormat="1" applyFont="1" applyBorder="1" applyAlignment="1">
      <alignment horizontal="right"/>
    </xf>
    <xf numFmtId="3" fontId="5" fillId="0" borderId="20" xfId="0" applyNumberFormat="1" applyFont="1" applyBorder="1" applyAlignment="1">
      <alignment horizontal="right" vertical="center"/>
    </xf>
    <xf numFmtId="3" fontId="5" fillId="0" borderId="25" xfId="0" applyNumberFormat="1" applyFont="1" applyBorder="1"/>
    <xf numFmtId="3" fontId="5" fillId="0" borderId="6" xfId="0" applyNumberFormat="1" applyFont="1" applyBorder="1"/>
    <xf numFmtId="3" fontId="7" fillId="0" borderId="1" xfId="0" applyNumberFormat="1" applyFont="1" applyBorder="1"/>
    <xf numFmtId="3" fontId="7" fillId="0" borderId="25" xfId="0" applyNumberFormat="1" applyFont="1" applyBorder="1"/>
    <xf numFmtId="3" fontId="1" fillId="0" borderId="25" xfId="0" applyNumberFormat="1" applyFont="1" applyBorder="1"/>
    <xf numFmtId="0" fontId="5" fillId="0" borderId="57" xfId="0" applyFont="1" applyBorder="1"/>
    <xf numFmtId="0" fontId="5" fillId="0" borderId="15" xfId="0" applyFont="1" applyBorder="1"/>
    <xf numFmtId="0" fontId="5" fillId="0" borderId="18" xfId="0" applyFont="1" applyBorder="1"/>
    <xf numFmtId="0" fontId="5" fillId="0" borderId="20" xfId="0" applyFont="1" applyBorder="1"/>
    <xf numFmtId="0" fontId="5" fillId="0" borderId="24" xfId="0" applyFont="1" applyBorder="1"/>
    <xf numFmtId="0" fontId="5" fillId="0" borderId="47" xfId="0" applyFont="1" applyBorder="1"/>
    <xf numFmtId="0" fontId="5" fillId="0" borderId="50" xfId="0" applyFont="1" applyBorder="1"/>
    <xf numFmtId="0" fontId="2" fillId="0" borderId="0" xfId="0" applyFont="1" applyAlignment="1">
      <alignment horizontal="center" vertical="center"/>
    </xf>
    <xf numFmtId="165" fontId="5" fillId="0" borderId="0" xfId="0" applyNumberFormat="1" applyFont="1"/>
    <xf numFmtId="0" fontId="2" fillId="0" borderId="0" xfId="0" applyFont="1" applyBorder="1" applyAlignment="1">
      <alignment horizontal="center"/>
    </xf>
    <xf numFmtId="0" fontId="5" fillId="0" borderId="37" xfId="0" applyFont="1" applyFill="1" applyBorder="1"/>
    <xf numFmtId="0" fontId="5" fillId="0" borderId="30" xfId="0" applyFont="1" applyFill="1" applyBorder="1"/>
    <xf numFmtId="0" fontId="0" fillId="0" borderId="52" xfId="0" applyBorder="1"/>
    <xf numFmtId="0" fontId="0" fillId="0" borderId="38" xfId="0" applyBorder="1"/>
    <xf numFmtId="3" fontId="6" fillId="0" borderId="18" xfId="0" applyNumberFormat="1" applyFont="1" applyBorder="1" applyAlignment="1">
      <alignment horizontal="right"/>
    </xf>
    <xf numFmtId="3" fontId="5" fillId="0" borderId="18" xfId="0" applyNumberFormat="1" applyFont="1" applyBorder="1" applyAlignment="1">
      <alignment horizontal="center"/>
    </xf>
    <xf numFmtId="3" fontId="12" fillId="0" borderId="58" xfId="0" applyNumberFormat="1" applyFont="1" applyBorder="1" applyAlignment="1">
      <alignment horizontal="right"/>
    </xf>
    <xf numFmtId="3" fontId="12" fillId="0" borderId="59" xfId="0" applyNumberFormat="1" applyFont="1" applyBorder="1" applyAlignment="1">
      <alignment horizontal="right"/>
    </xf>
    <xf numFmtId="3" fontId="12" fillId="0" borderId="61" xfId="0" applyNumberFormat="1" applyFont="1" applyBorder="1" applyAlignment="1">
      <alignment horizontal="right" vertical="center"/>
    </xf>
    <xf numFmtId="0" fontId="12" fillId="0" borderId="61" xfId="0" applyFont="1" applyBorder="1" applyAlignment="1">
      <alignment horizontal="right" vertical="center"/>
    </xf>
    <xf numFmtId="3" fontId="12" fillId="0" borderId="62" xfId="0" applyNumberFormat="1" applyFont="1" applyBorder="1" applyAlignment="1">
      <alignment horizontal="right" vertical="center"/>
    </xf>
    <xf numFmtId="3" fontId="12" fillId="0" borderId="14" xfId="0" applyNumberFormat="1" applyFont="1" applyBorder="1" applyAlignment="1">
      <alignment horizontal="right" vertical="center"/>
    </xf>
    <xf numFmtId="0" fontId="12" fillId="0" borderId="14" xfId="0" applyFont="1" applyBorder="1" applyAlignment="1">
      <alignment horizontal="right" vertical="center"/>
    </xf>
    <xf numFmtId="3" fontId="12" fillId="0" borderId="19" xfId="0" applyNumberFormat="1" applyFont="1" applyBorder="1" applyAlignment="1">
      <alignment horizontal="right" vertical="center"/>
    </xf>
    <xf numFmtId="3" fontId="12" fillId="0" borderId="53" xfId="0" applyNumberFormat="1" applyFont="1" applyBorder="1" applyAlignment="1">
      <alignment horizontal="right" vertical="center"/>
    </xf>
    <xf numFmtId="3" fontId="12" fillId="0" borderId="63" xfId="0" applyNumberFormat="1" applyFont="1" applyBorder="1" applyAlignment="1">
      <alignment horizontal="right" vertical="center"/>
    </xf>
    <xf numFmtId="0" fontId="5" fillId="0" borderId="52" xfId="0" applyFont="1" applyBorder="1"/>
    <xf numFmtId="0" fontId="5" fillId="0" borderId="38" xfId="0" applyFont="1" applyBorder="1"/>
    <xf numFmtId="0" fontId="5" fillId="0" borderId="60" xfId="0" applyFont="1" applyBorder="1"/>
    <xf numFmtId="164" fontId="2" fillId="0" borderId="3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3" fontId="7" fillId="0" borderId="1" xfId="0" applyNumberFormat="1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6" xfId="0" applyBorder="1"/>
    <xf numFmtId="0" fontId="0" fillId="0" borderId="11" xfId="0" applyBorder="1"/>
    <xf numFmtId="0" fontId="0" fillId="0" borderId="22" xfId="0" applyBorder="1"/>
    <xf numFmtId="0" fontId="0" fillId="0" borderId="30" xfId="0" applyBorder="1"/>
    <xf numFmtId="0" fontId="7" fillId="0" borderId="8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3" fontId="5" fillId="0" borderId="20" xfId="0" applyNumberFormat="1" applyFont="1" applyBorder="1" applyAlignment="1">
      <alignment horizontal="right"/>
    </xf>
    <xf numFmtId="3" fontId="5" fillId="0" borderId="24" xfId="0" applyNumberFormat="1" applyFont="1" applyBorder="1" applyAlignment="1">
      <alignment horizontal="right"/>
    </xf>
    <xf numFmtId="3" fontId="5" fillId="0" borderId="60" xfId="0" applyNumberFormat="1" applyFont="1" applyBorder="1" applyAlignment="1">
      <alignment horizontal="center"/>
    </xf>
    <xf numFmtId="0" fontId="5" fillId="0" borderId="2" xfId="0" applyFont="1" applyBorder="1"/>
    <xf numFmtId="3" fontId="5" fillId="0" borderId="3" xfId="0" applyNumberFormat="1" applyFont="1" applyBorder="1" applyAlignment="1">
      <alignment horizontal="right"/>
    </xf>
    <xf numFmtId="0" fontId="0" fillId="0" borderId="54" xfId="0" applyBorder="1"/>
    <xf numFmtId="3" fontId="0" fillId="0" borderId="24" xfId="0" applyNumberFormat="1" applyBorder="1" applyAlignment="1">
      <alignment horizontal="right" vertical="center"/>
    </xf>
    <xf numFmtId="3" fontId="5" fillId="0" borderId="1" xfId="0" applyNumberFormat="1" applyFont="1" applyBorder="1" applyAlignment="1">
      <alignment horizontal="center" vertical="center"/>
    </xf>
    <xf numFmtId="3" fontId="5" fillId="0" borderId="4" xfId="0" applyNumberFormat="1" applyFont="1" applyBorder="1" applyAlignment="1">
      <alignment horizontal="center" vertical="center"/>
    </xf>
    <xf numFmtId="0" fontId="14" fillId="0" borderId="0" xfId="0" applyFont="1"/>
    <xf numFmtId="0" fontId="2" fillId="0" borderId="0" xfId="0" applyFont="1" applyAlignment="1">
      <alignment horizontal="right"/>
    </xf>
    <xf numFmtId="3" fontId="2" fillId="0" borderId="1" xfId="0" applyNumberFormat="1" applyFont="1" applyBorder="1" applyAlignment="1">
      <alignment horizontal="right"/>
    </xf>
    <xf numFmtId="0" fontId="15" fillId="0" borderId="0" xfId="0" applyFont="1"/>
    <xf numFmtId="3" fontId="15" fillId="0" borderId="0" xfId="0" applyNumberFormat="1" applyFont="1"/>
    <xf numFmtId="3" fontId="2" fillId="0" borderId="1" xfId="0" applyNumberFormat="1" applyFont="1" applyBorder="1" applyAlignment="1">
      <alignment horizontal="center" vertical="center"/>
    </xf>
    <xf numFmtId="3" fontId="15" fillId="0" borderId="0" xfId="0" applyNumberFormat="1" applyFont="1" applyAlignment="1">
      <alignment horizontal="center" vertical="center"/>
    </xf>
    <xf numFmtId="3" fontId="15" fillId="0" borderId="1" xfId="0" applyNumberFormat="1" applyFont="1" applyBorder="1" applyAlignment="1">
      <alignment horizontal="center" vertical="center"/>
    </xf>
    <xf numFmtId="3" fontId="2" fillId="0" borderId="0" xfId="0" applyNumberFormat="1" applyFont="1" applyBorder="1" applyAlignment="1">
      <alignment horizontal="right"/>
    </xf>
    <xf numFmtId="3" fontId="2" fillId="0" borderId="1" xfId="0" applyNumberFormat="1" applyFont="1" applyBorder="1"/>
    <xf numFmtId="3" fontId="2" fillId="0" borderId="0" xfId="0" applyNumberFormat="1" applyFont="1"/>
    <xf numFmtId="0" fontId="2" fillId="0" borderId="0" xfId="0" applyFont="1" applyBorder="1" applyAlignment="1">
      <alignment horizontal="center"/>
    </xf>
    <xf numFmtId="165" fontId="5" fillId="0" borderId="0" xfId="0" applyNumberFormat="1" applyFont="1" applyBorder="1"/>
    <xf numFmtId="165" fontId="7" fillId="0" borderId="0" xfId="0" applyNumberFormat="1" applyFont="1" applyBorder="1"/>
    <xf numFmtId="0" fontId="4" fillId="0" borderId="1" xfId="1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4" fillId="0" borderId="4" xfId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2" fillId="0" borderId="6" xfId="0" applyFont="1" applyBorder="1" applyAlignment="1">
      <alignment horizontal="right" vertical="center"/>
    </xf>
    <xf numFmtId="0" fontId="4" fillId="0" borderId="33" xfId="1" applyFont="1" applyBorder="1" applyAlignment="1">
      <alignment horizontal="center" vertical="center"/>
    </xf>
    <xf numFmtId="0" fontId="4" fillId="0" borderId="25" xfId="1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3" fontId="2" fillId="0" borderId="6" xfId="0" applyNumberFormat="1" applyFont="1" applyBorder="1" applyAlignment="1">
      <alignment horizontal="center" wrapText="1"/>
    </xf>
    <xf numFmtId="3" fontId="2" fillId="0" borderId="0" xfId="0" applyNumberFormat="1" applyFont="1" applyBorder="1" applyAlignment="1">
      <alignment horizontal="center" vertical="center"/>
    </xf>
    <xf numFmtId="3" fontId="15" fillId="0" borderId="0" xfId="0" applyNumberFormat="1" applyFont="1" applyBorder="1" applyAlignment="1">
      <alignment horizontal="center" vertical="center"/>
    </xf>
    <xf numFmtId="3" fontId="2" fillId="0" borderId="3" xfId="0" applyNumberFormat="1" applyFont="1" applyBorder="1"/>
    <xf numFmtId="3" fontId="15" fillId="0" borderId="0" xfId="0" applyNumberFormat="1" applyFont="1" applyBorder="1"/>
    <xf numFmtId="3" fontId="2" fillId="0" borderId="6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165" fontId="0" fillId="0" borderId="0" xfId="0" applyNumberFormat="1" applyBorder="1" applyAlignment="1">
      <alignment horizontal="center"/>
    </xf>
    <xf numFmtId="165" fontId="5" fillId="0" borderId="0" xfId="0" applyNumberFormat="1" applyFont="1" applyBorder="1" applyAlignment="1">
      <alignment horizontal="center"/>
    </xf>
    <xf numFmtId="165" fontId="7" fillId="0" borderId="0" xfId="0" applyNumberFormat="1" applyFont="1" applyBorder="1" applyAlignment="1">
      <alignment horizontal="center"/>
    </xf>
  </cellXfs>
  <cellStyles count="2">
    <cellStyle name="Normál" xfId="0" builtinId="0"/>
    <cellStyle name="Normá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Users\MadaraszL\Desktop\2.2%20sz&#225;m&#250;%20f&#252;ggel&#233;k-R&#233;szletez&#337;%20adatok-1-2-r&#233;szaj&#225;nlathoz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unka1"/>
    </sheetNames>
    <sheetDataSet>
      <sheetData sheetId="0" refreshError="1">
        <row r="17">
          <cell r="C17" t="str">
            <v>5900 Orosháza, Táncsics Mihály u. 2-4.</v>
          </cell>
        </row>
        <row r="19">
          <cell r="C19" t="str">
            <v>5900 Orosháza, Dózsa György utca 1.</v>
          </cell>
        </row>
      </sheetData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F161"/>
  <sheetViews>
    <sheetView topLeftCell="K7" workbookViewId="0">
      <selection activeCell="G30" sqref="G30"/>
    </sheetView>
  </sheetViews>
  <sheetFormatPr defaultRowHeight="14.4" x14ac:dyDescent="0.3"/>
  <cols>
    <col min="2" max="2" width="104" bestFit="1" customWidth="1"/>
    <col min="3" max="3" width="31.109375" bestFit="1" customWidth="1"/>
    <col min="4" max="4" width="46.33203125" bestFit="1" customWidth="1"/>
    <col min="5" max="5" width="18.5546875" bestFit="1" customWidth="1"/>
    <col min="6" max="6" width="21.6640625" bestFit="1" customWidth="1"/>
    <col min="7" max="7" width="16.6640625" bestFit="1" customWidth="1"/>
    <col min="8" max="8" width="17.109375" bestFit="1" customWidth="1"/>
    <col min="9" max="9" width="8.88671875" bestFit="1" customWidth="1"/>
    <col min="10" max="11" width="9.88671875" bestFit="1" customWidth="1"/>
    <col min="12" max="12" width="8.109375" bestFit="1" customWidth="1"/>
    <col min="13" max="13" width="7.6640625" bestFit="1" customWidth="1"/>
    <col min="14" max="14" width="8.6640625" bestFit="1" customWidth="1"/>
    <col min="15" max="15" width="7.88671875" bestFit="1" customWidth="1"/>
    <col min="16" max="16" width="13.109375" bestFit="1" customWidth="1"/>
    <col min="17" max="17" width="14.5546875" bestFit="1" customWidth="1"/>
    <col min="18" max="18" width="10" bestFit="1" customWidth="1"/>
    <col min="19" max="19" width="12.5546875" bestFit="1" customWidth="1"/>
    <col min="20" max="20" width="12.44140625" bestFit="1" customWidth="1"/>
    <col min="21" max="21" width="24.88671875" bestFit="1" customWidth="1"/>
  </cols>
  <sheetData>
    <row r="1" spans="2:32" x14ac:dyDescent="0.3">
      <c r="G1" s="1"/>
      <c r="H1" s="1"/>
    </row>
    <row r="2" spans="2:32" ht="15" thickBot="1" x14ac:dyDescent="0.35">
      <c r="G2" s="2"/>
      <c r="H2" s="2"/>
    </row>
    <row r="3" spans="2:32" ht="16.2" thickBot="1" x14ac:dyDescent="0.35">
      <c r="B3" s="3" t="s">
        <v>0</v>
      </c>
      <c r="G3" s="2"/>
      <c r="H3" s="2"/>
    </row>
    <row r="4" spans="2:32" ht="16.2" thickBot="1" x14ac:dyDescent="0.35">
      <c r="G4" s="2"/>
      <c r="H4" s="2"/>
      <c r="I4" s="337" t="s">
        <v>1</v>
      </c>
      <c r="J4" s="338"/>
      <c r="K4" s="338"/>
      <c r="L4" s="338"/>
      <c r="M4" s="338"/>
      <c r="N4" s="338"/>
      <c r="O4" s="338"/>
      <c r="P4" s="338"/>
      <c r="Q4" s="338"/>
      <c r="R4" s="338"/>
      <c r="S4" s="338"/>
      <c r="T4" s="339"/>
      <c r="U4" s="34" t="s">
        <v>235</v>
      </c>
      <c r="V4" s="260"/>
      <c r="W4" s="260"/>
      <c r="X4" s="260"/>
      <c r="Y4" s="260"/>
      <c r="Z4" s="260"/>
      <c r="AA4" s="260"/>
      <c r="AB4" s="260"/>
      <c r="AC4" s="260"/>
      <c r="AD4" s="260"/>
      <c r="AE4" s="260"/>
      <c r="AF4" s="260"/>
    </row>
    <row r="5" spans="2:32" ht="16.2" thickBot="1" x14ac:dyDescent="0.35">
      <c r="B5" s="4" t="s">
        <v>2</v>
      </c>
      <c r="C5" s="5" t="s">
        <v>3</v>
      </c>
      <c r="D5" s="6" t="s">
        <v>4</v>
      </c>
      <c r="E5" s="7" t="s">
        <v>5</v>
      </c>
      <c r="F5" s="8" t="s">
        <v>6</v>
      </c>
      <c r="G5" s="9" t="s">
        <v>7</v>
      </c>
      <c r="H5" s="9" t="s">
        <v>8</v>
      </c>
      <c r="I5" s="10" t="s">
        <v>9</v>
      </c>
      <c r="J5" s="11" t="s">
        <v>10</v>
      </c>
      <c r="K5" s="10" t="s">
        <v>11</v>
      </c>
      <c r="L5" s="10" t="s">
        <v>12</v>
      </c>
      <c r="M5" s="11" t="s">
        <v>13</v>
      </c>
      <c r="N5" s="10" t="s">
        <v>14</v>
      </c>
      <c r="O5" s="11" t="s">
        <v>15</v>
      </c>
      <c r="P5" s="10" t="s">
        <v>16</v>
      </c>
      <c r="Q5" s="11" t="s">
        <v>17</v>
      </c>
      <c r="R5" s="10" t="s">
        <v>18</v>
      </c>
      <c r="S5" s="11" t="s">
        <v>19</v>
      </c>
      <c r="T5" s="10" t="s">
        <v>20</v>
      </c>
    </row>
    <row r="6" spans="2:32" ht="15" thickBot="1" x14ac:dyDescent="0.35">
      <c r="B6" s="198" t="s">
        <v>21</v>
      </c>
      <c r="C6" s="182" t="s">
        <v>22</v>
      </c>
      <c r="D6" s="183" t="s">
        <v>23</v>
      </c>
      <c r="E6" s="184" t="s">
        <v>24</v>
      </c>
      <c r="F6" s="185" t="s">
        <v>25</v>
      </c>
      <c r="G6" s="240">
        <v>45440</v>
      </c>
      <c r="H6" s="241">
        <v>1390464</v>
      </c>
      <c r="I6" s="135">
        <v>9120</v>
      </c>
      <c r="J6" s="136">
        <v>8240</v>
      </c>
      <c r="K6" s="136">
        <v>4640</v>
      </c>
      <c r="L6" s="136">
        <v>1920</v>
      </c>
      <c r="M6" s="136">
        <v>80</v>
      </c>
      <c r="N6" s="136">
        <v>0</v>
      </c>
      <c r="O6" s="136">
        <v>0</v>
      </c>
      <c r="P6" s="136">
        <v>0</v>
      </c>
      <c r="Q6" s="136">
        <v>1280</v>
      </c>
      <c r="R6" s="136">
        <v>3920</v>
      </c>
      <c r="S6" s="136">
        <v>6400</v>
      </c>
      <c r="T6" s="137">
        <v>9840</v>
      </c>
      <c r="U6" s="285" t="s">
        <v>237</v>
      </c>
    </row>
    <row r="7" spans="2:32" ht="15" thickBot="1" x14ac:dyDescent="0.35">
      <c r="B7" s="32" t="s">
        <v>33</v>
      </c>
      <c r="C7" s="30"/>
      <c r="D7" s="30"/>
      <c r="G7" s="31">
        <f>SUM(G6:G6)</f>
        <v>45440</v>
      </c>
      <c r="H7" s="31">
        <f>SUM(H6:H6)</f>
        <v>1390464</v>
      </c>
    </row>
    <row r="8" spans="2:32" ht="16.2" thickBot="1" x14ac:dyDescent="0.35">
      <c r="B8" s="32"/>
      <c r="C8" s="30"/>
      <c r="D8" s="30"/>
      <c r="G8" s="33"/>
      <c r="H8" s="33"/>
      <c r="I8" s="338" t="s">
        <v>1</v>
      </c>
      <c r="J8" s="338"/>
      <c r="K8" s="338"/>
      <c r="L8" s="338"/>
      <c r="M8" s="338"/>
      <c r="N8" s="338"/>
      <c r="O8" s="338"/>
      <c r="P8" s="338"/>
      <c r="Q8" s="338"/>
      <c r="R8" s="338"/>
      <c r="S8" s="338"/>
      <c r="T8" s="339"/>
      <c r="U8" s="34" t="s">
        <v>235</v>
      </c>
    </row>
    <row r="9" spans="2:32" ht="16.2" thickBot="1" x14ac:dyDescent="0.35">
      <c r="B9" s="34" t="s">
        <v>34</v>
      </c>
      <c r="C9" s="4" t="s">
        <v>3</v>
      </c>
      <c r="D9" s="4" t="s">
        <v>4</v>
      </c>
      <c r="E9" s="35" t="s">
        <v>5</v>
      </c>
      <c r="F9" s="34" t="s">
        <v>6</v>
      </c>
      <c r="G9" s="9" t="s">
        <v>7</v>
      </c>
      <c r="H9" s="36" t="s">
        <v>8</v>
      </c>
      <c r="I9" s="10" t="s">
        <v>9</v>
      </c>
      <c r="J9" s="11" t="s">
        <v>10</v>
      </c>
      <c r="K9" s="10" t="s">
        <v>11</v>
      </c>
      <c r="L9" s="10" t="s">
        <v>12</v>
      </c>
      <c r="M9" s="11" t="s">
        <v>13</v>
      </c>
      <c r="N9" s="10" t="s">
        <v>14</v>
      </c>
      <c r="O9" s="11" t="s">
        <v>15</v>
      </c>
      <c r="P9" s="10" t="s">
        <v>16</v>
      </c>
      <c r="Q9" s="11" t="s">
        <v>17</v>
      </c>
      <c r="R9" s="10" t="s">
        <v>18</v>
      </c>
      <c r="S9" s="11" t="s">
        <v>19</v>
      </c>
      <c r="T9" s="10" t="s">
        <v>20</v>
      </c>
    </row>
    <row r="10" spans="2:32" x14ac:dyDescent="0.3">
      <c r="B10" s="12" t="s">
        <v>35</v>
      </c>
      <c r="C10" s="37" t="s">
        <v>35</v>
      </c>
      <c r="D10" s="38" t="s">
        <v>36</v>
      </c>
      <c r="E10" s="13" t="s">
        <v>37</v>
      </c>
      <c r="F10" s="214" t="s">
        <v>38</v>
      </c>
      <c r="G10" s="236">
        <v>1304</v>
      </c>
      <c r="H10" s="229">
        <v>39913</v>
      </c>
      <c r="I10" s="17">
        <v>207</v>
      </c>
      <c r="J10" s="18">
        <v>116</v>
      </c>
      <c r="K10" s="18">
        <v>148</v>
      </c>
      <c r="L10" s="18">
        <v>87</v>
      </c>
      <c r="M10" s="18">
        <v>47</v>
      </c>
      <c r="N10" s="18">
        <v>46</v>
      </c>
      <c r="O10" s="18">
        <v>46</v>
      </c>
      <c r="P10" s="18">
        <v>46</v>
      </c>
      <c r="Q10" s="18">
        <v>52</v>
      </c>
      <c r="R10" s="18">
        <v>95</v>
      </c>
      <c r="S10" s="18">
        <v>149</v>
      </c>
      <c r="T10" s="287">
        <v>207</v>
      </c>
      <c r="U10" s="290" t="s">
        <v>237</v>
      </c>
    </row>
    <row r="11" spans="2:32" ht="15" thickBot="1" x14ac:dyDescent="0.35">
      <c r="B11" s="24" t="s">
        <v>39</v>
      </c>
      <c r="C11" s="42" t="s">
        <v>39</v>
      </c>
      <c r="D11" s="26" t="s">
        <v>40</v>
      </c>
      <c r="E11" s="27" t="s">
        <v>41</v>
      </c>
      <c r="F11" s="215" t="s">
        <v>30</v>
      </c>
      <c r="G11" s="267">
        <v>4760</v>
      </c>
      <c r="H11" s="268">
        <v>145695</v>
      </c>
      <c r="I11" s="166">
        <v>756</v>
      </c>
      <c r="J11" s="167">
        <v>424</v>
      </c>
      <c r="K11" s="167">
        <v>540</v>
      </c>
      <c r="L11" s="167">
        <v>318</v>
      </c>
      <c r="M11" s="167">
        <v>173</v>
      </c>
      <c r="N11" s="167">
        <v>168</v>
      </c>
      <c r="O11" s="167">
        <v>168</v>
      </c>
      <c r="P11" s="167">
        <v>168</v>
      </c>
      <c r="Q11" s="167">
        <v>191</v>
      </c>
      <c r="R11" s="167">
        <v>346</v>
      </c>
      <c r="S11" s="167">
        <v>545</v>
      </c>
      <c r="T11" s="288">
        <v>751</v>
      </c>
      <c r="U11" s="292" t="s">
        <v>237</v>
      </c>
    </row>
    <row r="12" spans="2:32" ht="15" thickBot="1" x14ac:dyDescent="0.35">
      <c r="B12" s="29" t="s">
        <v>33</v>
      </c>
      <c r="C12" s="30"/>
      <c r="D12" s="30"/>
      <c r="G12" s="31">
        <f>SUM(G10:G11)</f>
        <v>6064</v>
      </c>
      <c r="H12" s="31">
        <f>SUM(H10:H11)</f>
        <v>185608</v>
      </c>
    </row>
    <row r="13" spans="2:32" ht="16.2" thickBot="1" x14ac:dyDescent="0.35">
      <c r="B13" s="32"/>
      <c r="C13" s="30"/>
      <c r="D13" s="30"/>
      <c r="G13" s="33"/>
      <c r="H13" s="33"/>
      <c r="I13" s="338" t="s">
        <v>1</v>
      </c>
      <c r="J13" s="338"/>
      <c r="K13" s="338"/>
      <c r="L13" s="338"/>
      <c r="M13" s="338"/>
      <c r="N13" s="338"/>
      <c r="O13" s="338"/>
      <c r="P13" s="338"/>
      <c r="Q13" s="338"/>
      <c r="R13" s="338"/>
      <c r="S13" s="338"/>
      <c r="T13" s="339"/>
      <c r="U13" s="34" t="s">
        <v>235</v>
      </c>
    </row>
    <row r="14" spans="2:32" ht="16.2" thickBot="1" x14ac:dyDescent="0.35">
      <c r="B14" s="8" t="s">
        <v>46</v>
      </c>
      <c r="C14" s="5" t="s">
        <v>3</v>
      </c>
      <c r="D14" s="6" t="s">
        <v>4</v>
      </c>
      <c r="E14" s="7" t="s">
        <v>5</v>
      </c>
      <c r="F14" s="8" t="s">
        <v>6</v>
      </c>
      <c r="G14" s="9" t="s">
        <v>7</v>
      </c>
      <c r="H14" s="36" t="s">
        <v>8</v>
      </c>
      <c r="I14" s="10" t="s">
        <v>9</v>
      </c>
      <c r="J14" s="11" t="s">
        <v>10</v>
      </c>
      <c r="K14" s="10" t="s">
        <v>11</v>
      </c>
      <c r="L14" s="10" t="s">
        <v>12</v>
      </c>
      <c r="M14" s="11" t="s">
        <v>13</v>
      </c>
      <c r="N14" s="10" t="s">
        <v>14</v>
      </c>
      <c r="O14" s="11" t="s">
        <v>15</v>
      </c>
      <c r="P14" s="10" t="s">
        <v>16</v>
      </c>
      <c r="Q14" s="11" t="s">
        <v>17</v>
      </c>
      <c r="R14" s="10" t="s">
        <v>18</v>
      </c>
      <c r="S14" s="11" t="s">
        <v>19</v>
      </c>
      <c r="T14" s="10" t="s">
        <v>20</v>
      </c>
    </row>
    <row r="15" spans="2:32" x14ac:dyDescent="0.3">
      <c r="B15" s="44" t="s">
        <v>47</v>
      </c>
      <c r="C15" s="37" t="s">
        <v>48</v>
      </c>
      <c r="D15" s="45" t="s">
        <v>49</v>
      </c>
      <c r="E15" s="39" t="s">
        <v>50</v>
      </c>
      <c r="F15" s="14" t="s">
        <v>51</v>
      </c>
      <c r="G15" s="216">
        <v>10960</v>
      </c>
      <c r="H15" s="224">
        <v>335376</v>
      </c>
      <c r="I15" s="17">
        <v>2560</v>
      </c>
      <c r="J15" s="18">
        <v>2080</v>
      </c>
      <c r="K15" s="18">
        <v>1280</v>
      </c>
      <c r="L15" s="18">
        <v>320</v>
      </c>
      <c r="M15" s="18">
        <v>80</v>
      </c>
      <c r="N15" s="18">
        <v>0</v>
      </c>
      <c r="O15" s="18">
        <v>0</v>
      </c>
      <c r="P15" s="18">
        <v>0</v>
      </c>
      <c r="Q15" s="18">
        <v>80</v>
      </c>
      <c r="R15" s="18">
        <v>720</v>
      </c>
      <c r="S15" s="18">
        <v>1520</v>
      </c>
      <c r="T15" s="287">
        <v>2320</v>
      </c>
      <c r="U15" s="290" t="s">
        <v>237</v>
      </c>
    </row>
    <row r="16" spans="2:32" x14ac:dyDescent="0.3">
      <c r="B16" s="46" t="s">
        <v>47</v>
      </c>
      <c r="C16" s="47" t="s">
        <v>52</v>
      </c>
      <c r="D16" s="48" t="s">
        <v>53</v>
      </c>
      <c r="E16" s="41" t="s">
        <v>54</v>
      </c>
      <c r="F16" s="21" t="s">
        <v>55</v>
      </c>
      <c r="G16" s="220">
        <v>5030</v>
      </c>
      <c r="H16" s="226">
        <v>153959</v>
      </c>
      <c r="I16" s="22">
        <v>799</v>
      </c>
      <c r="J16" s="23">
        <v>448</v>
      </c>
      <c r="K16" s="23">
        <v>571</v>
      </c>
      <c r="L16" s="23">
        <v>336</v>
      </c>
      <c r="M16" s="23">
        <v>183</v>
      </c>
      <c r="N16" s="23">
        <v>178</v>
      </c>
      <c r="O16" s="23">
        <v>178</v>
      </c>
      <c r="P16" s="23">
        <v>178</v>
      </c>
      <c r="Q16" s="23">
        <v>202</v>
      </c>
      <c r="R16" s="23">
        <v>366</v>
      </c>
      <c r="S16" s="23">
        <v>576</v>
      </c>
      <c r="T16" s="286">
        <v>791</v>
      </c>
      <c r="U16" s="291" t="s">
        <v>237</v>
      </c>
    </row>
    <row r="17" spans="2:21" x14ac:dyDescent="0.3">
      <c r="B17" s="46" t="s">
        <v>47</v>
      </c>
      <c r="C17" s="49" t="s">
        <v>56</v>
      </c>
      <c r="D17" s="50" t="s">
        <v>57</v>
      </c>
      <c r="E17" s="41" t="s">
        <v>58</v>
      </c>
      <c r="F17" s="21" t="s">
        <v>59</v>
      </c>
      <c r="G17" s="220">
        <v>3570</v>
      </c>
      <c r="H17" s="226">
        <v>109271</v>
      </c>
      <c r="I17" s="22">
        <v>567</v>
      </c>
      <c r="J17" s="23">
        <v>318</v>
      </c>
      <c r="K17" s="23">
        <v>405</v>
      </c>
      <c r="L17" s="23">
        <v>238</v>
      </c>
      <c r="M17" s="23">
        <v>130</v>
      </c>
      <c r="N17" s="23">
        <v>126</v>
      </c>
      <c r="O17" s="23">
        <v>126</v>
      </c>
      <c r="P17" s="23">
        <v>126</v>
      </c>
      <c r="Q17" s="23">
        <v>143</v>
      </c>
      <c r="R17" s="23">
        <v>259</v>
      </c>
      <c r="S17" s="23">
        <v>409</v>
      </c>
      <c r="T17" s="286">
        <v>564</v>
      </c>
      <c r="U17" s="291" t="s">
        <v>237</v>
      </c>
    </row>
    <row r="18" spans="2:21" x14ac:dyDescent="0.3">
      <c r="B18" s="46" t="s">
        <v>47</v>
      </c>
      <c r="C18" s="49" t="s">
        <v>60</v>
      </c>
      <c r="D18" s="50" t="s">
        <v>61</v>
      </c>
      <c r="E18" s="41" t="s">
        <v>62</v>
      </c>
      <c r="F18" s="21" t="s">
        <v>30</v>
      </c>
      <c r="G18" s="234">
        <v>0</v>
      </c>
      <c r="H18" s="235">
        <v>0</v>
      </c>
      <c r="I18" s="22">
        <v>0</v>
      </c>
      <c r="J18" s="23">
        <v>0</v>
      </c>
      <c r="K18" s="23">
        <v>0</v>
      </c>
      <c r="L18" s="23">
        <v>0</v>
      </c>
      <c r="M18" s="23">
        <v>0</v>
      </c>
      <c r="N18" s="23">
        <v>0</v>
      </c>
      <c r="O18" s="23">
        <v>0</v>
      </c>
      <c r="P18" s="23">
        <v>0</v>
      </c>
      <c r="Q18" s="23">
        <v>0</v>
      </c>
      <c r="R18" s="23">
        <v>0</v>
      </c>
      <c r="S18" s="23">
        <v>0</v>
      </c>
      <c r="T18" s="286">
        <v>0</v>
      </c>
      <c r="U18" s="291" t="s">
        <v>237</v>
      </c>
    </row>
    <row r="19" spans="2:21" ht="15" thickBot="1" x14ac:dyDescent="0.35">
      <c r="B19" s="51" t="s">
        <v>47</v>
      </c>
      <c r="C19" s="42" t="s">
        <v>63</v>
      </c>
      <c r="D19" s="52" t="s">
        <v>64</v>
      </c>
      <c r="E19" s="27" t="s">
        <v>65</v>
      </c>
      <c r="F19" s="28" t="s">
        <v>30</v>
      </c>
      <c r="G19" s="221">
        <v>1130</v>
      </c>
      <c r="H19" s="227">
        <v>34587</v>
      </c>
      <c r="I19" s="166">
        <v>179</v>
      </c>
      <c r="J19" s="167">
        <v>101</v>
      </c>
      <c r="K19" s="167">
        <v>128</v>
      </c>
      <c r="L19" s="167">
        <v>75</v>
      </c>
      <c r="M19" s="167">
        <v>41</v>
      </c>
      <c r="N19" s="167">
        <v>40</v>
      </c>
      <c r="O19" s="167">
        <v>40</v>
      </c>
      <c r="P19" s="167">
        <v>40</v>
      </c>
      <c r="Q19" s="167">
        <v>45</v>
      </c>
      <c r="R19" s="167">
        <v>82</v>
      </c>
      <c r="S19" s="167">
        <v>129</v>
      </c>
      <c r="T19" s="288">
        <v>180</v>
      </c>
      <c r="U19" s="292" t="s">
        <v>237</v>
      </c>
    </row>
    <row r="20" spans="2:21" ht="15" thickBot="1" x14ac:dyDescent="0.35">
      <c r="B20" s="29" t="s">
        <v>33</v>
      </c>
      <c r="C20" s="30"/>
      <c r="D20" s="30"/>
      <c r="G20" s="60">
        <f>SUM(G15:G19)</f>
        <v>20690</v>
      </c>
      <c r="H20" s="60">
        <f>SUM(H15:H19)</f>
        <v>633193</v>
      </c>
    </row>
    <row r="21" spans="2:21" ht="16.2" thickBot="1" x14ac:dyDescent="0.35">
      <c r="B21" s="53"/>
      <c r="C21" s="30"/>
      <c r="D21" s="30"/>
      <c r="G21" s="33"/>
      <c r="H21" s="33"/>
      <c r="I21" s="337" t="s">
        <v>1</v>
      </c>
      <c r="J21" s="338"/>
      <c r="K21" s="338"/>
      <c r="L21" s="338"/>
      <c r="M21" s="338"/>
      <c r="N21" s="338"/>
      <c r="O21" s="338"/>
      <c r="P21" s="338"/>
      <c r="Q21" s="338"/>
      <c r="R21" s="338"/>
      <c r="S21" s="338"/>
      <c r="T21" s="339"/>
      <c r="U21" s="34" t="s">
        <v>235</v>
      </c>
    </row>
    <row r="22" spans="2:21" ht="16.2" thickBot="1" x14ac:dyDescent="0.35">
      <c r="B22" s="8" t="s">
        <v>66</v>
      </c>
      <c r="C22" s="5" t="s">
        <v>3</v>
      </c>
      <c r="D22" s="6" t="s">
        <v>4</v>
      </c>
      <c r="E22" s="7" t="s">
        <v>5</v>
      </c>
      <c r="F22" s="8" t="s">
        <v>6</v>
      </c>
      <c r="G22" s="9" t="s">
        <v>7</v>
      </c>
      <c r="H22" s="9" t="s">
        <v>8</v>
      </c>
      <c r="I22" s="10" t="s">
        <v>9</v>
      </c>
      <c r="J22" s="11" t="s">
        <v>10</v>
      </c>
      <c r="K22" s="10" t="s">
        <v>11</v>
      </c>
      <c r="L22" s="10" t="s">
        <v>12</v>
      </c>
      <c r="M22" s="11" t="s">
        <v>13</v>
      </c>
      <c r="N22" s="10" t="s">
        <v>14</v>
      </c>
      <c r="O22" s="11" t="s">
        <v>15</v>
      </c>
      <c r="P22" s="10" t="s">
        <v>16</v>
      </c>
      <c r="Q22" s="11" t="s">
        <v>17</v>
      </c>
      <c r="R22" s="10" t="s">
        <v>18</v>
      </c>
      <c r="S22" s="11" t="s">
        <v>19</v>
      </c>
      <c r="T22" s="10" t="s">
        <v>20</v>
      </c>
    </row>
    <row r="23" spans="2:21" x14ac:dyDescent="0.3">
      <c r="B23" s="209" t="s">
        <v>67</v>
      </c>
      <c r="C23" s="77" t="s">
        <v>68</v>
      </c>
      <c r="D23" s="54" t="s">
        <v>69</v>
      </c>
      <c r="E23" s="39" t="s">
        <v>70</v>
      </c>
      <c r="F23" s="14" t="s">
        <v>71</v>
      </c>
      <c r="G23" s="228">
        <v>5606</v>
      </c>
      <c r="H23" s="229">
        <v>171589</v>
      </c>
      <c r="I23" s="17">
        <v>890</v>
      </c>
      <c r="J23" s="18">
        <v>499</v>
      </c>
      <c r="K23" s="18">
        <v>636</v>
      </c>
      <c r="L23" s="18">
        <v>374</v>
      </c>
      <c r="M23" s="18">
        <v>204</v>
      </c>
      <c r="N23" s="18">
        <v>198</v>
      </c>
      <c r="O23" s="18">
        <v>198</v>
      </c>
      <c r="P23" s="18">
        <v>198</v>
      </c>
      <c r="Q23" s="18">
        <v>225</v>
      </c>
      <c r="R23" s="18">
        <v>407</v>
      </c>
      <c r="S23" s="18">
        <v>642</v>
      </c>
      <c r="T23" s="287">
        <v>885</v>
      </c>
      <c r="U23" s="290" t="s">
        <v>237</v>
      </c>
    </row>
    <row r="24" spans="2:21" x14ac:dyDescent="0.3">
      <c r="B24" s="210" t="s">
        <v>67</v>
      </c>
      <c r="C24" s="80" t="s">
        <v>72</v>
      </c>
      <c r="D24" s="50" t="s">
        <v>73</v>
      </c>
      <c r="E24" s="41" t="s">
        <v>74</v>
      </c>
      <c r="F24" s="21" t="s">
        <v>55</v>
      </c>
      <c r="G24" s="230">
        <v>5798</v>
      </c>
      <c r="H24" s="231">
        <v>177466</v>
      </c>
      <c r="I24" s="22">
        <v>921</v>
      </c>
      <c r="J24" s="23">
        <v>517</v>
      </c>
      <c r="K24" s="23">
        <v>658</v>
      </c>
      <c r="L24" s="23">
        <v>387</v>
      </c>
      <c r="M24" s="23">
        <v>211</v>
      </c>
      <c r="N24" s="23">
        <v>205</v>
      </c>
      <c r="O24" s="23">
        <v>205</v>
      </c>
      <c r="P24" s="23">
        <v>205</v>
      </c>
      <c r="Q24" s="23">
        <v>233</v>
      </c>
      <c r="R24" s="23">
        <v>421</v>
      </c>
      <c r="S24" s="23">
        <v>664</v>
      </c>
      <c r="T24" s="286">
        <v>913</v>
      </c>
      <c r="U24" s="291" t="s">
        <v>237</v>
      </c>
    </row>
    <row r="25" spans="2:21" x14ac:dyDescent="0.3">
      <c r="B25" s="210" t="s">
        <v>67</v>
      </c>
      <c r="C25" s="80" t="s">
        <v>75</v>
      </c>
      <c r="D25" s="50" t="s">
        <v>76</v>
      </c>
      <c r="E25" s="41" t="s">
        <v>77</v>
      </c>
      <c r="F25" s="55" t="s">
        <v>249</v>
      </c>
      <c r="G25" s="230">
        <v>7703</v>
      </c>
      <c r="H25" s="231">
        <v>235774</v>
      </c>
      <c r="I25" s="22">
        <v>1223</v>
      </c>
      <c r="J25" s="23">
        <v>686</v>
      </c>
      <c r="K25" s="23">
        <v>874</v>
      </c>
      <c r="L25" s="23">
        <v>514</v>
      </c>
      <c r="M25" s="23">
        <v>280</v>
      </c>
      <c r="N25" s="23">
        <v>272</v>
      </c>
      <c r="O25" s="23">
        <v>272</v>
      </c>
      <c r="P25" s="23">
        <v>272</v>
      </c>
      <c r="Q25" s="23">
        <v>309</v>
      </c>
      <c r="R25" s="23">
        <v>560</v>
      </c>
      <c r="S25" s="23">
        <v>882</v>
      </c>
      <c r="T25" s="286">
        <v>1216</v>
      </c>
      <c r="U25" s="291" t="s">
        <v>237</v>
      </c>
    </row>
    <row r="26" spans="2:21" x14ac:dyDescent="0.3">
      <c r="B26" s="210" t="s">
        <v>67</v>
      </c>
      <c r="C26" s="80" t="s">
        <v>78</v>
      </c>
      <c r="D26" s="50" t="s">
        <v>79</v>
      </c>
      <c r="E26" s="41" t="s">
        <v>80</v>
      </c>
      <c r="F26" s="21" t="s">
        <v>55</v>
      </c>
      <c r="G26" s="230">
        <v>7748</v>
      </c>
      <c r="H26" s="231">
        <v>237151</v>
      </c>
      <c r="I26" s="22">
        <v>1230</v>
      </c>
      <c r="J26" s="23">
        <v>690</v>
      </c>
      <c r="K26" s="23">
        <v>879</v>
      </c>
      <c r="L26" s="23">
        <v>517</v>
      </c>
      <c r="M26" s="23">
        <v>281</v>
      </c>
      <c r="N26" s="23">
        <v>274</v>
      </c>
      <c r="O26" s="23">
        <v>274</v>
      </c>
      <c r="P26" s="23">
        <v>274</v>
      </c>
      <c r="Q26" s="23">
        <v>311</v>
      </c>
      <c r="R26" s="23">
        <v>563</v>
      </c>
      <c r="S26" s="23">
        <v>887</v>
      </c>
      <c r="T26" s="286">
        <v>1223</v>
      </c>
      <c r="U26" s="291" t="s">
        <v>237</v>
      </c>
    </row>
    <row r="27" spans="2:21" x14ac:dyDescent="0.3">
      <c r="B27" s="210" t="s">
        <v>67</v>
      </c>
      <c r="C27" s="80" t="s">
        <v>81</v>
      </c>
      <c r="D27" s="50" t="s">
        <v>82</v>
      </c>
      <c r="E27" s="41" t="s">
        <v>83</v>
      </c>
      <c r="F27" s="21" t="s">
        <v>71</v>
      </c>
      <c r="G27" s="230">
        <v>6244</v>
      </c>
      <c r="H27" s="231">
        <v>191117</v>
      </c>
      <c r="I27" s="22">
        <v>992</v>
      </c>
      <c r="J27" s="23">
        <v>556</v>
      </c>
      <c r="K27" s="23">
        <v>709</v>
      </c>
      <c r="L27" s="23">
        <v>417</v>
      </c>
      <c r="M27" s="23">
        <v>227</v>
      </c>
      <c r="N27" s="23">
        <v>221</v>
      </c>
      <c r="O27" s="23">
        <v>221</v>
      </c>
      <c r="P27" s="23">
        <v>221</v>
      </c>
      <c r="Q27" s="23">
        <v>251</v>
      </c>
      <c r="R27" s="23">
        <v>454</v>
      </c>
      <c r="S27" s="23">
        <v>715</v>
      </c>
      <c r="T27" s="286">
        <v>982</v>
      </c>
      <c r="U27" s="291" t="s">
        <v>237</v>
      </c>
    </row>
    <row r="28" spans="2:21" x14ac:dyDescent="0.3">
      <c r="B28" s="210" t="s">
        <v>67</v>
      </c>
      <c r="C28" s="80" t="s">
        <v>84</v>
      </c>
      <c r="D28" s="50" t="s">
        <v>85</v>
      </c>
      <c r="E28" s="41" t="s">
        <v>86</v>
      </c>
      <c r="F28" s="55" t="s">
        <v>71</v>
      </c>
      <c r="G28" s="230">
        <v>9636</v>
      </c>
      <c r="H28" s="231">
        <v>294940</v>
      </c>
      <c r="I28" s="22">
        <v>1530</v>
      </c>
      <c r="J28" s="23">
        <v>858</v>
      </c>
      <c r="K28" s="23">
        <v>1094</v>
      </c>
      <c r="L28" s="23">
        <v>643</v>
      </c>
      <c r="M28" s="23">
        <v>350</v>
      </c>
      <c r="N28" s="23">
        <v>341</v>
      </c>
      <c r="O28" s="23">
        <v>341</v>
      </c>
      <c r="P28" s="23">
        <v>341</v>
      </c>
      <c r="Q28" s="23">
        <v>387</v>
      </c>
      <c r="R28" s="23">
        <v>700</v>
      </c>
      <c r="S28" s="23">
        <v>1103</v>
      </c>
      <c r="T28" s="286">
        <v>1519</v>
      </c>
      <c r="U28" s="291" t="s">
        <v>237</v>
      </c>
    </row>
    <row r="29" spans="2:21" x14ac:dyDescent="0.3">
      <c r="B29" s="210" t="s">
        <v>67</v>
      </c>
      <c r="C29" s="80" t="s">
        <v>87</v>
      </c>
      <c r="D29" s="50" t="s">
        <v>88</v>
      </c>
      <c r="E29" s="41" t="s">
        <v>89</v>
      </c>
      <c r="F29" s="21" t="s">
        <v>59</v>
      </c>
      <c r="G29" s="230">
        <v>3107</v>
      </c>
      <c r="H29" s="231">
        <v>95099</v>
      </c>
      <c r="I29" s="22">
        <v>493</v>
      </c>
      <c r="J29" s="23">
        <v>277</v>
      </c>
      <c r="K29" s="23">
        <v>353</v>
      </c>
      <c r="L29" s="23">
        <v>207</v>
      </c>
      <c r="M29" s="23">
        <v>113</v>
      </c>
      <c r="N29" s="23">
        <v>110</v>
      </c>
      <c r="O29" s="23">
        <v>110</v>
      </c>
      <c r="P29" s="23">
        <v>110</v>
      </c>
      <c r="Q29" s="23">
        <v>125</v>
      </c>
      <c r="R29" s="23">
        <v>226</v>
      </c>
      <c r="S29" s="23">
        <v>356</v>
      </c>
      <c r="T29" s="286">
        <v>489</v>
      </c>
      <c r="U29" s="291" t="s">
        <v>237</v>
      </c>
    </row>
    <row r="30" spans="2:21" ht="15" thickBot="1" x14ac:dyDescent="0.35">
      <c r="B30" s="211" t="s">
        <v>67</v>
      </c>
      <c r="C30" s="208" t="s">
        <v>90</v>
      </c>
      <c r="D30" s="56" t="s">
        <v>91</v>
      </c>
      <c r="E30" s="43" t="s">
        <v>92</v>
      </c>
      <c r="F30" s="28" t="s">
        <v>71</v>
      </c>
      <c r="G30" s="232">
        <v>24872</v>
      </c>
      <c r="H30" s="233">
        <v>761284</v>
      </c>
      <c r="I30" s="166">
        <v>3950</v>
      </c>
      <c r="J30" s="167">
        <v>2215</v>
      </c>
      <c r="K30" s="167">
        <v>2823</v>
      </c>
      <c r="L30" s="167">
        <v>1659</v>
      </c>
      <c r="M30" s="167">
        <v>903</v>
      </c>
      <c r="N30" s="167">
        <v>879</v>
      </c>
      <c r="O30" s="167">
        <v>879</v>
      </c>
      <c r="P30" s="167">
        <v>879</v>
      </c>
      <c r="Q30" s="167">
        <v>998</v>
      </c>
      <c r="R30" s="167">
        <v>1808</v>
      </c>
      <c r="S30" s="167">
        <v>2848</v>
      </c>
      <c r="T30" s="288">
        <v>3923</v>
      </c>
      <c r="U30" s="292" t="s">
        <v>237</v>
      </c>
    </row>
    <row r="31" spans="2:21" ht="15" thickBot="1" x14ac:dyDescent="0.35">
      <c r="B31" s="57" t="s">
        <v>33</v>
      </c>
      <c r="C31" s="30"/>
      <c r="D31" s="30"/>
      <c r="E31" s="58"/>
      <c r="F31" s="59"/>
      <c r="G31" s="60">
        <f>SUM(G23:G30)</f>
        <v>70714</v>
      </c>
      <c r="H31" s="60">
        <f>SUM(H23:H30)</f>
        <v>2164420</v>
      </c>
    </row>
    <row r="32" spans="2:21" ht="15" thickBot="1" x14ac:dyDescent="0.35">
      <c r="B32" s="61"/>
      <c r="C32" s="62"/>
      <c r="D32" s="63"/>
      <c r="E32" s="64"/>
      <c r="F32" s="58"/>
      <c r="G32" s="65"/>
      <c r="H32" s="2"/>
    </row>
    <row r="33" spans="2:21" ht="16.2" thickBot="1" x14ac:dyDescent="0.35">
      <c r="B33" s="3" t="s">
        <v>93</v>
      </c>
      <c r="C33" s="66"/>
      <c r="D33" s="63"/>
      <c r="E33" s="64"/>
      <c r="F33" s="58"/>
      <c r="G33" s="67"/>
      <c r="H33" s="2"/>
    </row>
    <row r="34" spans="2:21" ht="16.2" thickBot="1" x14ac:dyDescent="0.35">
      <c r="B34" s="61"/>
      <c r="C34" s="68"/>
      <c r="D34" s="69"/>
      <c r="E34" s="70"/>
      <c r="F34" s="71"/>
      <c r="G34" s="72"/>
      <c r="H34" s="2"/>
      <c r="I34" s="337" t="s">
        <v>1</v>
      </c>
      <c r="J34" s="338"/>
      <c r="K34" s="338"/>
      <c r="L34" s="338"/>
      <c r="M34" s="338"/>
      <c r="N34" s="338"/>
      <c r="O34" s="338"/>
      <c r="P34" s="338"/>
      <c r="Q34" s="338"/>
      <c r="R34" s="338"/>
      <c r="S34" s="338"/>
      <c r="T34" s="339"/>
      <c r="U34" s="34" t="s">
        <v>235</v>
      </c>
    </row>
    <row r="35" spans="2:21" ht="16.2" thickBot="1" x14ac:dyDescent="0.35">
      <c r="B35" s="34" t="s">
        <v>94</v>
      </c>
      <c r="C35" s="73" t="s">
        <v>3</v>
      </c>
      <c r="D35" s="74" t="s">
        <v>4</v>
      </c>
      <c r="E35" s="75" t="s">
        <v>5</v>
      </c>
      <c r="F35" s="76" t="s">
        <v>6</v>
      </c>
      <c r="G35" s="160" t="s">
        <v>7</v>
      </c>
      <c r="H35" s="9" t="s">
        <v>8</v>
      </c>
      <c r="I35" s="10" t="s">
        <v>9</v>
      </c>
      <c r="J35" s="11" t="s">
        <v>10</v>
      </c>
      <c r="K35" s="10" t="s">
        <v>11</v>
      </c>
      <c r="L35" s="10" t="s">
        <v>12</v>
      </c>
      <c r="M35" s="11" t="s">
        <v>13</v>
      </c>
      <c r="N35" s="10" t="s">
        <v>14</v>
      </c>
      <c r="O35" s="11" t="s">
        <v>15</v>
      </c>
      <c r="P35" s="10" t="s">
        <v>16</v>
      </c>
      <c r="Q35" s="11" t="s">
        <v>17</v>
      </c>
      <c r="R35" s="10" t="s">
        <v>18</v>
      </c>
      <c r="S35" s="11" t="s">
        <v>19</v>
      </c>
      <c r="T35" s="10" t="s">
        <v>20</v>
      </c>
    </row>
    <row r="36" spans="2:21" x14ac:dyDescent="0.3">
      <c r="B36" s="12" t="s">
        <v>95</v>
      </c>
      <c r="C36" s="77" t="s">
        <v>96</v>
      </c>
      <c r="D36" s="54" t="s">
        <v>97</v>
      </c>
      <c r="E36" s="39" t="s">
        <v>98</v>
      </c>
      <c r="F36" s="14" t="s">
        <v>51</v>
      </c>
      <c r="G36" s="216">
        <v>19360</v>
      </c>
      <c r="H36" s="224">
        <v>592416</v>
      </c>
      <c r="I36" s="17">
        <v>3360</v>
      </c>
      <c r="J36" s="18">
        <v>3520</v>
      </c>
      <c r="K36" s="18">
        <v>2400</v>
      </c>
      <c r="L36" s="18">
        <v>1200</v>
      </c>
      <c r="M36" s="18">
        <v>400</v>
      </c>
      <c r="N36" s="18">
        <v>320</v>
      </c>
      <c r="O36" s="18">
        <v>320</v>
      </c>
      <c r="P36" s="18">
        <v>240</v>
      </c>
      <c r="Q36" s="18">
        <v>400</v>
      </c>
      <c r="R36" s="18">
        <v>1680</v>
      </c>
      <c r="S36" s="18">
        <v>2160</v>
      </c>
      <c r="T36" s="287">
        <v>3360</v>
      </c>
      <c r="U36" s="290" t="s">
        <v>237</v>
      </c>
    </row>
    <row r="37" spans="2:21" ht="16.2" x14ac:dyDescent="0.3">
      <c r="B37" s="19" t="s">
        <v>99</v>
      </c>
      <c r="C37" s="78" t="s">
        <v>100</v>
      </c>
      <c r="D37" s="79" t="s">
        <v>101</v>
      </c>
      <c r="E37" s="41" t="s">
        <v>102</v>
      </c>
      <c r="F37" s="21" t="s">
        <v>103</v>
      </c>
      <c r="G37" s="218">
        <v>16480</v>
      </c>
      <c r="H37" s="225">
        <v>504288</v>
      </c>
      <c r="I37" s="22">
        <v>3120</v>
      </c>
      <c r="J37" s="23">
        <v>3360</v>
      </c>
      <c r="K37" s="23">
        <v>2400</v>
      </c>
      <c r="L37" s="23">
        <v>960</v>
      </c>
      <c r="M37" s="23">
        <v>160</v>
      </c>
      <c r="N37" s="23">
        <v>0</v>
      </c>
      <c r="O37" s="23">
        <v>0</v>
      </c>
      <c r="P37" s="23">
        <v>0</v>
      </c>
      <c r="Q37" s="23">
        <v>0</v>
      </c>
      <c r="R37" s="23">
        <v>960</v>
      </c>
      <c r="S37" s="23">
        <v>2160</v>
      </c>
      <c r="T37" s="286">
        <v>3360</v>
      </c>
      <c r="U37" s="291" t="s">
        <v>237</v>
      </c>
    </row>
    <row r="38" spans="2:21" ht="16.2" x14ac:dyDescent="0.3">
      <c r="B38" s="19" t="s">
        <v>104</v>
      </c>
      <c r="C38" s="80" t="s">
        <v>105</v>
      </c>
      <c r="D38" s="50" t="s">
        <v>106</v>
      </c>
      <c r="E38" s="41" t="s">
        <v>107</v>
      </c>
      <c r="F38" s="21" t="s">
        <v>103</v>
      </c>
      <c r="G38" s="218">
        <v>10960</v>
      </c>
      <c r="H38" s="225">
        <v>335376</v>
      </c>
      <c r="I38" s="22">
        <v>2000</v>
      </c>
      <c r="J38" s="23">
        <v>1920</v>
      </c>
      <c r="K38" s="23">
        <v>1040</v>
      </c>
      <c r="L38" s="23">
        <v>400</v>
      </c>
      <c r="M38" s="23">
        <v>240</v>
      </c>
      <c r="N38" s="23">
        <v>160</v>
      </c>
      <c r="O38" s="23">
        <v>240</v>
      </c>
      <c r="P38" s="23">
        <v>160</v>
      </c>
      <c r="Q38" s="23">
        <v>240</v>
      </c>
      <c r="R38" s="23">
        <v>720</v>
      </c>
      <c r="S38" s="23">
        <v>1600</v>
      </c>
      <c r="T38" s="286">
        <v>2240</v>
      </c>
      <c r="U38" s="291" t="s">
        <v>237</v>
      </c>
    </row>
    <row r="39" spans="2:21" x14ac:dyDescent="0.3">
      <c r="B39" s="19" t="s">
        <v>108</v>
      </c>
      <c r="C39" s="80" t="s">
        <v>109</v>
      </c>
      <c r="D39" s="50" t="s">
        <v>110</v>
      </c>
      <c r="E39" s="81" t="s">
        <v>111</v>
      </c>
      <c r="F39" s="21" t="s">
        <v>249</v>
      </c>
      <c r="G39" s="218">
        <v>3200</v>
      </c>
      <c r="H39" s="225">
        <v>97920</v>
      </c>
      <c r="I39" s="22">
        <v>240</v>
      </c>
      <c r="J39" s="23">
        <v>160</v>
      </c>
      <c r="K39" s="23">
        <v>240</v>
      </c>
      <c r="L39" s="23">
        <v>240</v>
      </c>
      <c r="M39" s="23">
        <v>240</v>
      </c>
      <c r="N39" s="23">
        <v>320</v>
      </c>
      <c r="O39" s="23">
        <v>480</v>
      </c>
      <c r="P39" s="23">
        <v>240</v>
      </c>
      <c r="Q39" s="23">
        <v>320</v>
      </c>
      <c r="R39" s="23">
        <v>240</v>
      </c>
      <c r="S39" s="23">
        <v>240</v>
      </c>
      <c r="T39" s="286">
        <v>240</v>
      </c>
      <c r="U39" s="291" t="s">
        <v>238</v>
      </c>
    </row>
    <row r="40" spans="2:21" ht="16.2" x14ac:dyDescent="0.3">
      <c r="B40" s="82" t="s">
        <v>112</v>
      </c>
      <c r="C40" s="80" t="s">
        <v>113</v>
      </c>
      <c r="D40" s="50" t="s">
        <v>114</v>
      </c>
      <c r="E40" s="41" t="s">
        <v>115</v>
      </c>
      <c r="F40" s="21" t="s">
        <v>116</v>
      </c>
      <c r="G40" s="218">
        <v>38880</v>
      </c>
      <c r="H40" s="225">
        <v>1189728</v>
      </c>
      <c r="I40" s="22">
        <v>7680</v>
      </c>
      <c r="J40" s="23">
        <v>6800</v>
      </c>
      <c r="K40" s="23">
        <v>4080</v>
      </c>
      <c r="L40" s="23">
        <v>1920</v>
      </c>
      <c r="M40" s="23">
        <v>880</v>
      </c>
      <c r="N40" s="23">
        <v>720</v>
      </c>
      <c r="O40" s="23">
        <v>960</v>
      </c>
      <c r="P40" s="23">
        <v>880</v>
      </c>
      <c r="Q40" s="23">
        <v>880</v>
      </c>
      <c r="R40" s="23">
        <v>2480</v>
      </c>
      <c r="S40" s="23">
        <v>5440</v>
      </c>
      <c r="T40" s="286">
        <v>6160</v>
      </c>
      <c r="U40" s="291" t="s">
        <v>237</v>
      </c>
    </row>
    <row r="41" spans="2:21" x14ac:dyDescent="0.3">
      <c r="B41" s="19" t="s">
        <v>232</v>
      </c>
      <c r="C41" s="80" t="s">
        <v>231</v>
      </c>
      <c r="D41" s="50" t="s">
        <v>144</v>
      </c>
      <c r="E41" s="81" t="s">
        <v>170</v>
      </c>
      <c r="F41" s="21" t="s">
        <v>169</v>
      </c>
      <c r="G41" s="218">
        <v>11440</v>
      </c>
      <c r="H41" s="244">
        <v>350064</v>
      </c>
      <c r="I41" s="22">
        <v>1840</v>
      </c>
      <c r="J41" s="23">
        <v>2240</v>
      </c>
      <c r="K41" s="23">
        <v>720</v>
      </c>
      <c r="L41" s="23">
        <v>640</v>
      </c>
      <c r="M41" s="23">
        <v>480</v>
      </c>
      <c r="N41" s="23">
        <v>400</v>
      </c>
      <c r="O41" s="23">
        <v>880</v>
      </c>
      <c r="P41" s="23">
        <v>320</v>
      </c>
      <c r="Q41" s="23">
        <v>400</v>
      </c>
      <c r="R41" s="23">
        <v>640</v>
      </c>
      <c r="S41" s="23">
        <v>1040</v>
      </c>
      <c r="T41" s="286">
        <v>1840</v>
      </c>
      <c r="U41" s="291" t="s">
        <v>237</v>
      </c>
    </row>
    <row r="42" spans="2:21" x14ac:dyDescent="0.3">
      <c r="B42" s="19" t="s">
        <v>217</v>
      </c>
      <c r="C42" s="80" t="s">
        <v>218</v>
      </c>
      <c r="D42" s="50" t="s">
        <v>229</v>
      </c>
      <c r="E42" s="41" t="s">
        <v>219</v>
      </c>
      <c r="F42" s="21" t="s">
        <v>59</v>
      </c>
      <c r="G42" s="161" t="s">
        <v>220</v>
      </c>
      <c r="H42" s="266" t="s">
        <v>220</v>
      </c>
      <c r="I42" s="22">
        <v>0</v>
      </c>
      <c r="J42" s="23">
        <v>0</v>
      </c>
      <c r="K42" s="23">
        <v>0</v>
      </c>
      <c r="L42" s="23">
        <v>0</v>
      </c>
      <c r="M42" s="23">
        <v>0</v>
      </c>
      <c r="N42" s="23">
        <v>0</v>
      </c>
      <c r="O42" s="23">
        <v>0</v>
      </c>
      <c r="P42" s="23">
        <v>0</v>
      </c>
      <c r="Q42" s="23">
        <v>0</v>
      </c>
      <c r="R42" s="23">
        <v>0</v>
      </c>
      <c r="S42" s="23">
        <v>0</v>
      </c>
      <c r="T42" s="286">
        <v>0</v>
      </c>
      <c r="U42" s="291" t="s">
        <v>237</v>
      </c>
    </row>
    <row r="43" spans="2:21" ht="16.2" x14ac:dyDescent="0.3">
      <c r="B43" s="19" t="s">
        <v>117</v>
      </c>
      <c r="C43" s="83" t="s">
        <v>117</v>
      </c>
      <c r="D43" s="84" t="s">
        <v>118</v>
      </c>
      <c r="E43" s="85" t="s">
        <v>119</v>
      </c>
      <c r="F43" s="55" t="s">
        <v>120</v>
      </c>
      <c r="G43" s="220">
        <v>2453</v>
      </c>
      <c r="H43" s="164">
        <v>75082</v>
      </c>
      <c r="I43" s="22">
        <v>390</v>
      </c>
      <c r="J43" s="23">
        <v>219</v>
      </c>
      <c r="K43" s="23">
        <v>278</v>
      </c>
      <c r="L43" s="23">
        <v>164</v>
      </c>
      <c r="M43" s="23">
        <v>89</v>
      </c>
      <c r="N43" s="23">
        <v>87</v>
      </c>
      <c r="O43" s="23">
        <v>87</v>
      </c>
      <c r="P43" s="23">
        <v>87</v>
      </c>
      <c r="Q43" s="23">
        <v>98</v>
      </c>
      <c r="R43" s="23">
        <v>178</v>
      </c>
      <c r="S43" s="23">
        <v>281</v>
      </c>
      <c r="T43" s="286">
        <v>386</v>
      </c>
      <c r="U43" s="291" t="s">
        <v>237</v>
      </c>
    </row>
    <row r="44" spans="2:21" ht="16.2" x14ac:dyDescent="0.3">
      <c r="B44" s="19" t="s">
        <v>121</v>
      </c>
      <c r="C44" s="86" t="s">
        <v>121</v>
      </c>
      <c r="D44" s="87" t="s">
        <v>122</v>
      </c>
      <c r="E44" s="88" t="s">
        <v>123</v>
      </c>
      <c r="F44" s="21" t="s">
        <v>124</v>
      </c>
      <c r="G44" s="220">
        <v>9000</v>
      </c>
      <c r="H44" s="164">
        <v>275473</v>
      </c>
      <c r="I44" s="22">
        <v>1429</v>
      </c>
      <c r="J44" s="23">
        <v>801</v>
      </c>
      <c r="K44" s="23">
        <v>1022</v>
      </c>
      <c r="L44" s="23">
        <v>600</v>
      </c>
      <c r="M44" s="23">
        <v>327</v>
      </c>
      <c r="N44" s="23">
        <v>318</v>
      </c>
      <c r="O44" s="23">
        <v>318</v>
      </c>
      <c r="P44" s="23">
        <v>318</v>
      </c>
      <c r="Q44" s="23">
        <v>361</v>
      </c>
      <c r="R44" s="23">
        <v>654</v>
      </c>
      <c r="S44" s="23">
        <v>1030</v>
      </c>
      <c r="T44" s="286">
        <v>1421</v>
      </c>
      <c r="U44" s="291" t="s">
        <v>237</v>
      </c>
    </row>
    <row r="45" spans="2:21" ht="16.2" x14ac:dyDescent="0.3">
      <c r="B45" s="19" t="s">
        <v>125</v>
      </c>
      <c r="C45" s="86" t="s">
        <v>125</v>
      </c>
      <c r="D45" s="89" t="s">
        <v>126</v>
      </c>
      <c r="E45" s="90" t="s">
        <v>127</v>
      </c>
      <c r="F45" s="21" t="s">
        <v>128</v>
      </c>
      <c r="G45" s="220">
        <v>9740</v>
      </c>
      <c r="H45" s="164">
        <v>298123</v>
      </c>
      <c r="I45" s="22">
        <v>1547</v>
      </c>
      <c r="J45" s="23">
        <v>867</v>
      </c>
      <c r="K45" s="23">
        <v>1106</v>
      </c>
      <c r="L45" s="23">
        <v>650</v>
      </c>
      <c r="M45" s="23">
        <v>354</v>
      </c>
      <c r="N45" s="23">
        <v>344</v>
      </c>
      <c r="O45" s="23">
        <v>344</v>
      </c>
      <c r="P45" s="23">
        <v>344</v>
      </c>
      <c r="Q45" s="23">
        <v>391</v>
      </c>
      <c r="R45" s="23">
        <v>708</v>
      </c>
      <c r="S45" s="23">
        <v>1115</v>
      </c>
      <c r="T45" s="286">
        <v>1536</v>
      </c>
      <c r="U45" s="291" t="s">
        <v>237</v>
      </c>
    </row>
    <row r="46" spans="2:21" ht="16.2" x14ac:dyDescent="0.3">
      <c r="B46" s="19" t="s">
        <v>129</v>
      </c>
      <c r="C46" s="91" t="s">
        <v>129</v>
      </c>
      <c r="D46" s="87" t="s">
        <v>130</v>
      </c>
      <c r="E46" s="88" t="s">
        <v>131</v>
      </c>
      <c r="F46" s="21" t="s">
        <v>124</v>
      </c>
      <c r="G46" s="220">
        <v>4407</v>
      </c>
      <c r="H46" s="164">
        <v>134890</v>
      </c>
      <c r="I46" s="22">
        <v>700</v>
      </c>
      <c r="J46" s="23">
        <v>393</v>
      </c>
      <c r="K46" s="23">
        <v>500</v>
      </c>
      <c r="L46" s="23">
        <v>294</v>
      </c>
      <c r="M46" s="23">
        <v>160</v>
      </c>
      <c r="N46" s="23">
        <v>156</v>
      </c>
      <c r="O46" s="23">
        <v>156</v>
      </c>
      <c r="P46" s="23">
        <v>156</v>
      </c>
      <c r="Q46" s="23">
        <v>177</v>
      </c>
      <c r="R46" s="23">
        <v>320</v>
      </c>
      <c r="S46" s="23">
        <v>505</v>
      </c>
      <c r="T46" s="286">
        <v>694</v>
      </c>
      <c r="U46" s="291" t="s">
        <v>237</v>
      </c>
    </row>
    <row r="47" spans="2:21" x14ac:dyDescent="0.3">
      <c r="B47" s="19" t="s">
        <v>26</v>
      </c>
      <c r="C47" s="169" t="s">
        <v>27</v>
      </c>
      <c r="D47" s="40" t="s">
        <v>28</v>
      </c>
      <c r="E47" s="20" t="s">
        <v>29</v>
      </c>
      <c r="F47" s="21" t="s">
        <v>30</v>
      </c>
      <c r="G47" s="218">
        <v>615</v>
      </c>
      <c r="H47" s="265">
        <v>18824</v>
      </c>
      <c r="I47" s="22">
        <v>98</v>
      </c>
      <c r="J47" s="23">
        <v>55</v>
      </c>
      <c r="K47" s="23">
        <v>70</v>
      </c>
      <c r="L47" s="23">
        <v>41</v>
      </c>
      <c r="M47" s="23">
        <v>22</v>
      </c>
      <c r="N47" s="23">
        <v>22</v>
      </c>
      <c r="O47" s="23">
        <v>22</v>
      </c>
      <c r="P47" s="23">
        <v>22</v>
      </c>
      <c r="Q47" s="23">
        <v>25</v>
      </c>
      <c r="R47" s="23">
        <v>45</v>
      </c>
      <c r="S47" s="23">
        <v>70</v>
      </c>
      <c r="T47" s="286">
        <v>96</v>
      </c>
      <c r="U47" s="291" t="s">
        <v>237</v>
      </c>
    </row>
    <row r="48" spans="2:21" x14ac:dyDescent="0.3">
      <c r="B48" s="19" t="s">
        <v>230</v>
      </c>
      <c r="C48" s="86" t="s">
        <v>42</v>
      </c>
      <c r="D48" s="40" t="s">
        <v>43</v>
      </c>
      <c r="E48" s="20" t="s">
        <v>44</v>
      </c>
      <c r="F48" s="21" t="s">
        <v>30</v>
      </c>
      <c r="G48" s="238">
        <v>0</v>
      </c>
      <c r="H48" s="239">
        <v>0</v>
      </c>
      <c r="I48" s="22">
        <v>0</v>
      </c>
      <c r="J48" s="23">
        <v>0</v>
      </c>
      <c r="K48" s="23">
        <v>0</v>
      </c>
      <c r="L48" s="23">
        <v>0</v>
      </c>
      <c r="M48" s="23">
        <v>0</v>
      </c>
      <c r="N48" s="23">
        <v>0</v>
      </c>
      <c r="O48" s="23">
        <v>0</v>
      </c>
      <c r="P48" s="23">
        <v>0</v>
      </c>
      <c r="Q48" s="23">
        <v>0</v>
      </c>
      <c r="R48" s="23">
        <v>0</v>
      </c>
      <c r="S48" s="23">
        <v>0</v>
      </c>
      <c r="T48" s="286">
        <v>0</v>
      </c>
      <c r="U48" s="291" t="s">
        <v>237</v>
      </c>
    </row>
    <row r="49" spans="2:21" x14ac:dyDescent="0.3">
      <c r="B49" s="19" t="s">
        <v>230</v>
      </c>
      <c r="C49" s="86" t="s">
        <v>42</v>
      </c>
      <c r="D49" s="40" t="s">
        <v>43</v>
      </c>
      <c r="E49" s="20" t="s">
        <v>45</v>
      </c>
      <c r="F49" s="21" t="s">
        <v>30</v>
      </c>
      <c r="G49" s="237">
        <v>6005</v>
      </c>
      <c r="H49" s="231">
        <v>183802</v>
      </c>
      <c r="I49" s="22">
        <v>954</v>
      </c>
      <c r="J49" s="23">
        <v>535</v>
      </c>
      <c r="K49" s="23">
        <v>682</v>
      </c>
      <c r="L49" s="23">
        <v>401</v>
      </c>
      <c r="M49" s="23">
        <v>218</v>
      </c>
      <c r="N49" s="23">
        <v>212</v>
      </c>
      <c r="O49" s="23">
        <v>212</v>
      </c>
      <c r="P49" s="23">
        <v>212</v>
      </c>
      <c r="Q49" s="23">
        <v>241</v>
      </c>
      <c r="R49" s="23">
        <v>436</v>
      </c>
      <c r="S49" s="23">
        <v>688</v>
      </c>
      <c r="T49" s="286">
        <v>947</v>
      </c>
      <c r="U49" s="291" t="s">
        <v>237</v>
      </c>
    </row>
    <row r="50" spans="2:21" ht="16.2" x14ac:dyDescent="0.3">
      <c r="B50" s="19" t="s">
        <v>132</v>
      </c>
      <c r="C50" s="261" t="s">
        <v>132</v>
      </c>
      <c r="D50" s="262" t="s">
        <v>133</v>
      </c>
      <c r="E50" s="85" t="s">
        <v>134</v>
      </c>
      <c r="F50" s="55" t="s">
        <v>135</v>
      </c>
      <c r="G50" s="220">
        <v>8781</v>
      </c>
      <c r="H50" s="164">
        <v>268769</v>
      </c>
      <c r="I50" s="263">
        <v>1394</v>
      </c>
      <c r="J50" s="264">
        <v>782</v>
      </c>
      <c r="K50" s="264">
        <v>997</v>
      </c>
      <c r="L50" s="264">
        <v>586</v>
      </c>
      <c r="M50" s="264">
        <v>319</v>
      </c>
      <c r="N50" s="264">
        <v>310</v>
      </c>
      <c r="O50" s="264">
        <v>310</v>
      </c>
      <c r="P50" s="264">
        <v>310</v>
      </c>
      <c r="Q50" s="264">
        <v>352</v>
      </c>
      <c r="R50" s="264">
        <v>638</v>
      </c>
      <c r="S50" s="264">
        <v>1005</v>
      </c>
      <c r="T50" s="289">
        <v>1387</v>
      </c>
      <c r="U50" s="291" t="s">
        <v>237</v>
      </c>
    </row>
    <row r="51" spans="2:21" ht="16.2" x14ac:dyDescent="0.3">
      <c r="B51" s="19" t="s">
        <v>136</v>
      </c>
      <c r="C51" s="78" t="s">
        <v>136</v>
      </c>
      <c r="D51" s="92" t="s">
        <v>137</v>
      </c>
      <c r="E51" s="88" t="s">
        <v>138</v>
      </c>
      <c r="F51" s="21" t="s">
        <v>124</v>
      </c>
      <c r="G51" s="220">
        <v>7839</v>
      </c>
      <c r="H51" s="164">
        <v>239937</v>
      </c>
      <c r="I51" s="22">
        <v>1245</v>
      </c>
      <c r="J51" s="23">
        <v>698</v>
      </c>
      <c r="K51" s="23">
        <v>890</v>
      </c>
      <c r="L51" s="23">
        <v>523</v>
      </c>
      <c r="M51" s="23">
        <v>285</v>
      </c>
      <c r="N51" s="23">
        <v>277</v>
      </c>
      <c r="O51" s="23">
        <v>277</v>
      </c>
      <c r="P51" s="23">
        <v>277</v>
      </c>
      <c r="Q51" s="23">
        <v>315</v>
      </c>
      <c r="R51" s="23">
        <v>570</v>
      </c>
      <c r="S51" s="23">
        <v>898</v>
      </c>
      <c r="T51" s="286">
        <v>1235</v>
      </c>
      <c r="U51" s="291" t="s">
        <v>237</v>
      </c>
    </row>
    <row r="52" spans="2:21" ht="16.2" x14ac:dyDescent="0.3">
      <c r="B52" s="19" t="s">
        <v>139</v>
      </c>
      <c r="C52" s="86" t="s">
        <v>139</v>
      </c>
      <c r="D52" s="89" t="s">
        <v>140</v>
      </c>
      <c r="E52" s="88" t="s">
        <v>141</v>
      </c>
      <c r="F52" s="21" t="s">
        <v>120</v>
      </c>
      <c r="G52" s="220">
        <v>1493</v>
      </c>
      <c r="H52" s="164">
        <v>45698</v>
      </c>
      <c r="I52" s="22">
        <v>237</v>
      </c>
      <c r="J52" s="23">
        <v>133</v>
      </c>
      <c r="K52" s="23">
        <v>169</v>
      </c>
      <c r="L52" s="23">
        <v>100</v>
      </c>
      <c r="M52" s="23">
        <v>54</v>
      </c>
      <c r="N52" s="23">
        <v>53</v>
      </c>
      <c r="O52" s="23">
        <v>53</v>
      </c>
      <c r="P52" s="23">
        <v>53</v>
      </c>
      <c r="Q52" s="23">
        <v>60</v>
      </c>
      <c r="R52" s="23">
        <v>109</v>
      </c>
      <c r="S52" s="23">
        <v>171</v>
      </c>
      <c r="T52" s="286">
        <v>235</v>
      </c>
      <c r="U52" s="291" t="s">
        <v>237</v>
      </c>
    </row>
    <row r="53" spans="2:21" x14ac:dyDescent="0.3">
      <c r="B53" s="19" t="s">
        <v>142</v>
      </c>
      <c r="C53" s="93" t="s">
        <v>143</v>
      </c>
      <c r="D53" s="94" t="s">
        <v>144</v>
      </c>
      <c r="E53" s="95" t="s">
        <v>145</v>
      </c>
      <c r="F53" s="96" t="s">
        <v>55</v>
      </c>
      <c r="G53" s="220">
        <v>2025</v>
      </c>
      <c r="H53" s="164">
        <v>61981</v>
      </c>
      <c r="I53" s="22">
        <v>322</v>
      </c>
      <c r="J53" s="23">
        <v>181</v>
      </c>
      <c r="K53" s="23">
        <v>230</v>
      </c>
      <c r="L53" s="23">
        <v>135</v>
      </c>
      <c r="M53" s="23">
        <v>74</v>
      </c>
      <c r="N53" s="23">
        <v>72</v>
      </c>
      <c r="O53" s="23">
        <v>72</v>
      </c>
      <c r="P53" s="23">
        <v>72</v>
      </c>
      <c r="Q53" s="23">
        <v>81</v>
      </c>
      <c r="R53" s="23">
        <v>147</v>
      </c>
      <c r="S53" s="23">
        <v>232</v>
      </c>
      <c r="T53" s="286">
        <v>317</v>
      </c>
      <c r="U53" s="291" t="s">
        <v>237</v>
      </c>
    </row>
    <row r="54" spans="2:21" x14ac:dyDescent="0.3">
      <c r="B54" s="19" t="s">
        <v>31</v>
      </c>
      <c r="C54" s="169" t="s">
        <v>31</v>
      </c>
      <c r="D54" s="40" t="str">
        <f>[1]Munka1!$C$19</f>
        <v>5900 Orosháza, Dózsa György utca 1.</v>
      </c>
      <c r="E54" s="20" t="s">
        <v>32</v>
      </c>
      <c r="F54" s="21" t="s">
        <v>30</v>
      </c>
      <c r="G54" s="218">
        <v>3734</v>
      </c>
      <c r="H54" s="244">
        <v>114291</v>
      </c>
      <c r="I54" s="22">
        <v>593</v>
      </c>
      <c r="J54" s="23">
        <v>333</v>
      </c>
      <c r="K54" s="23">
        <v>424</v>
      </c>
      <c r="L54" s="23">
        <v>249</v>
      </c>
      <c r="M54" s="23">
        <v>136</v>
      </c>
      <c r="N54" s="23">
        <v>132</v>
      </c>
      <c r="O54" s="23">
        <v>132</v>
      </c>
      <c r="P54" s="23">
        <v>132</v>
      </c>
      <c r="Q54" s="23">
        <v>150</v>
      </c>
      <c r="R54" s="23">
        <v>271</v>
      </c>
      <c r="S54" s="23">
        <v>428</v>
      </c>
      <c r="T54" s="286">
        <v>588</v>
      </c>
      <c r="U54" s="291" t="s">
        <v>237</v>
      </c>
    </row>
    <row r="55" spans="2:21" ht="15.6" x14ac:dyDescent="0.3">
      <c r="B55" s="170" t="s">
        <v>146</v>
      </c>
      <c r="C55" s="98" t="s">
        <v>146</v>
      </c>
      <c r="D55" s="99" t="s">
        <v>147</v>
      </c>
      <c r="E55" s="168" t="s">
        <v>148</v>
      </c>
      <c r="F55" s="171" t="s">
        <v>135</v>
      </c>
      <c r="G55" s="220">
        <v>4482</v>
      </c>
      <c r="H55" s="164">
        <v>137185</v>
      </c>
      <c r="I55" s="22">
        <v>712</v>
      </c>
      <c r="J55" s="23">
        <v>399</v>
      </c>
      <c r="K55" s="23">
        <v>509</v>
      </c>
      <c r="L55" s="23">
        <v>299</v>
      </c>
      <c r="M55" s="23">
        <v>163</v>
      </c>
      <c r="N55" s="23">
        <v>158</v>
      </c>
      <c r="O55" s="23">
        <v>158</v>
      </c>
      <c r="P55" s="23">
        <v>158</v>
      </c>
      <c r="Q55" s="23">
        <v>180</v>
      </c>
      <c r="R55" s="23">
        <v>326</v>
      </c>
      <c r="S55" s="23">
        <v>513</v>
      </c>
      <c r="T55" s="286">
        <v>707</v>
      </c>
      <c r="U55" s="291" t="s">
        <v>237</v>
      </c>
    </row>
    <row r="56" spans="2:21" ht="15.6" x14ac:dyDescent="0.3">
      <c r="B56" s="97" t="s">
        <v>149</v>
      </c>
      <c r="C56" s="98" t="s">
        <v>150</v>
      </c>
      <c r="D56" s="99" t="s">
        <v>151</v>
      </c>
      <c r="E56" s="100" t="s">
        <v>152</v>
      </c>
      <c r="F56" s="96" t="s">
        <v>120</v>
      </c>
      <c r="G56" s="220">
        <v>1135</v>
      </c>
      <c r="H56" s="164">
        <v>34740</v>
      </c>
      <c r="I56" s="22">
        <v>180</v>
      </c>
      <c r="J56" s="23">
        <v>101</v>
      </c>
      <c r="K56" s="23">
        <v>129</v>
      </c>
      <c r="L56" s="23">
        <v>76</v>
      </c>
      <c r="M56" s="23">
        <v>41</v>
      </c>
      <c r="N56" s="23">
        <v>40</v>
      </c>
      <c r="O56" s="23">
        <v>40</v>
      </c>
      <c r="P56" s="23">
        <v>40</v>
      </c>
      <c r="Q56" s="23">
        <v>46</v>
      </c>
      <c r="R56" s="23">
        <v>82</v>
      </c>
      <c r="S56" s="23">
        <v>130</v>
      </c>
      <c r="T56" s="286">
        <v>179</v>
      </c>
      <c r="U56" s="291" t="s">
        <v>237</v>
      </c>
    </row>
    <row r="57" spans="2:21" ht="15.6" x14ac:dyDescent="0.3">
      <c r="B57" s="97" t="s">
        <v>153</v>
      </c>
      <c r="C57" s="98" t="s">
        <v>154</v>
      </c>
      <c r="D57" s="99" t="s">
        <v>155</v>
      </c>
      <c r="E57" s="100" t="s">
        <v>156</v>
      </c>
      <c r="F57" s="96" t="s">
        <v>120</v>
      </c>
      <c r="G57" s="220">
        <v>1049</v>
      </c>
      <c r="H57" s="164">
        <v>32108</v>
      </c>
      <c r="I57" s="22">
        <v>167</v>
      </c>
      <c r="J57" s="23">
        <v>93</v>
      </c>
      <c r="K57" s="23">
        <v>119</v>
      </c>
      <c r="L57" s="23">
        <v>70</v>
      </c>
      <c r="M57" s="23">
        <v>38</v>
      </c>
      <c r="N57" s="23">
        <v>37</v>
      </c>
      <c r="O57" s="23">
        <v>37</v>
      </c>
      <c r="P57" s="23">
        <v>37</v>
      </c>
      <c r="Q57" s="23">
        <v>42</v>
      </c>
      <c r="R57" s="23">
        <v>76</v>
      </c>
      <c r="S57" s="23">
        <v>120</v>
      </c>
      <c r="T57" s="286">
        <v>166</v>
      </c>
      <c r="U57" s="291" t="s">
        <v>237</v>
      </c>
    </row>
    <row r="58" spans="2:21" ht="15.6" x14ac:dyDescent="0.3">
      <c r="B58" s="97" t="s">
        <v>157</v>
      </c>
      <c r="C58" s="101" t="s">
        <v>157</v>
      </c>
      <c r="D58" s="102" t="s">
        <v>158</v>
      </c>
      <c r="E58" s="100" t="s">
        <v>159</v>
      </c>
      <c r="F58" s="96" t="s">
        <v>120</v>
      </c>
      <c r="G58" s="220">
        <v>3240</v>
      </c>
      <c r="H58" s="164">
        <v>99170</v>
      </c>
      <c r="I58" s="22">
        <v>515</v>
      </c>
      <c r="J58" s="23">
        <v>289</v>
      </c>
      <c r="K58" s="23">
        <v>368</v>
      </c>
      <c r="L58" s="23">
        <v>216</v>
      </c>
      <c r="M58" s="23">
        <v>118</v>
      </c>
      <c r="N58" s="23">
        <v>115</v>
      </c>
      <c r="O58" s="23">
        <v>115</v>
      </c>
      <c r="P58" s="23">
        <v>115</v>
      </c>
      <c r="Q58" s="23">
        <v>130</v>
      </c>
      <c r="R58" s="23">
        <v>235</v>
      </c>
      <c r="S58" s="23">
        <v>371</v>
      </c>
      <c r="T58" s="286">
        <v>509</v>
      </c>
      <c r="U58" s="291" t="s">
        <v>237</v>
      </c>
    </row>
    <row r="59" spans="2:21" ht="16.8" thickBot="1" x14ac:dyDescent="0.35">
      <c r="B59" s="24" t="s">
        <v>160</v>
      </c>
      <c r="C59" s="103" t="s">
        <v>160</v>
      </c>
      <c r="D59" s="104" t="s">
        <v>161</v>
      </c>
      <c r="E59" s="105" t="s">
        <v>162</v>
      </c>
      <c r="F59" s="106" t="s">
        <v>223</v>
      </c>
      <c r="G59" s="245">
        <v>1304</v>
      </c>
      <c r="H59" s="165">
        <v>39913</v>
      </c>
      <c r="I59" s="166">
        <v>207</v>
      </c>
      <c r="J59" s="167">
        <v>116</v>
      </c>
      <c r="K59" s="167">
        <v>148</v>
      </c>
      <c r="L59" s="167">
        <v>87</v>
      </c>
      <c r="M59" s="167">
        <v>47</v>
      </c>
      <c r="N59" s="167">
        <v>46</v>
      </c>
      <c r="O59" s="167">
        <v>46</v>
      </c>
      <c r="P59" s="167">
        <v>46</v>
      </c>
      <c r="Q59" s="167">
        <v>52</v>
      </c>
      <c r="R59" s="167">
        <v>95</v>
      </c>
      <c r="S59" s="167">
        <v>149</v>
      </c>
      <c r="T59" s="288">
        <v>207</v>
      </c>
      <c r="U59" s="292" t="s">
        <v>237</v>
      </c>
    </row>
    <row r="60" spans="2:21" ht="15" thickBot="1" x14ac:dyDescent="0.35">
      <c r="B60" s="32" t="s">
        <v>33</v>
      </c>
      <c r="C60" s="61"/>
      <c r="D60" s="61"/>
      <c r="E60" s="61"/>
      <c r="F60" s="61"/>
      <c r="G60" s="60">
        <f>SUM(G36:G59)</f>
        <v>167622</v>
      </c>
      <c r="H60" s="60">
        <f>SUM(H36:H59)</f>
        <v>5129778</v>
      </c>
    </row>
    <row r="61" spans="2:21" ht="16.2" thickBot="1" x14ac:dyDescent="0.35">
      <c r="B61" s="3" t="s">
        <v>163</v>
      </c>
      <c r="C61" s="107"/>
      <c r="D61" s="107"/>
      <c r="E61" s="58"/>
      <c r="F61" s="58"/>
      <c r="G61" s="108"/>
      <c r="H61" s="108"/>
    </row>
    <row r="62" spans="2:21" ht="16.2" thickBot="1" x14ac:dyDescent="0.35">
      <c r="B62" s="59"/>
      <c r="C62" s="107"/>
      <c r="D62" s="107"/>
      <c r="E62" s="58"/>
      <c r="F62" s="58"/>
      <c r="G62" s="108"/>
      <c r="H62" s="108"/>
      <c r="I62" s="337" t="s">
        <v>1</v>
      </c>
      <c r="J62" s="338"/>
      <c r="K62" s="338"/>
      <c r="L62" s="338"/>
      <c r="M62" s="338"/>
      <c r="N62" s="338"/>
      <c r="O62" s="338"/>
      <c r="P62" s="338"/>
      <c r="Q62" s="338"/>
      <c r="R62" s="338"/>
      <c r="S62" s="338"/>
      <c r="T62" s="339"/>
      <c r="U62" s="34" t="s">
        <v>235</v>
      </c>
    </row>
    <row r="63" spans="2:21" ht="16.2" thickBot="1" x14ac:dyDescent="0.35">
      <c r="B63" s="8" t="s">
        <v>164</v>
      </c>
      <c r="C63" s="5" t="s">
        <v>3</v>
      </c>
      <c r="D63" s="6" t="s">
        <v>4</v>
      </c>
      <c r="E63" s="7" t="s">
        <v>5</v>
      </c>
      <c r="F63" s="8" t="s">
        <v>6</v>
      </c>
      <c r="G63" s="9" t="s">
        <v>7</v>
      </c>
      <c r="H63" s="109" t="s">
        <v>8</v>
      </c>
      <c r="I63" s="10" t="s">
        <v>9</v>
      </c>
      <c r="J63" s="11" t="s">
        <v>10</v>
      </c>
      <c r="K63" s="10" t="s">
        <v>11</v>
      </c>
      <c r="L63" s="10" t="s">
        <v>12</v>
      </c>
      <c r="M63" s="11" t="s">
        <v>13</v>
      </c>
      <c r="N63" s="10" t="s">
        <v>14</v>
      </c>
      <c r="O63" s="11" t="s">
        <v>15</v>
      </c>
      <c r="P63" s="10" t="s">
        <v>16</v>
      </c>
      <c r="Q63" s="11" t="s">
        <v>17</v>
      </c>
      <c r="R63" s="10" t="s">
        <v>18</v>
      </c>
      <c r="S63" s="11" t="s">
        <v>19</v>
      </c>
      <c r="T63" s="10" t="s">
        <v>20</v>
      </c>
    </row>
    <row r="64" spans="2:21" x14ac:dyDescent="0.3">
      <c r="B64" s="44" t="s">
        <v>165</v>
      </c>
      <c r="C64" s="110" t="s">
        <v>166</v>
      </c>
      <c r="D64" s="54" t="s">
        <v>167</v>
      </c>
      <c r="E64" s="111" t="s">
        <v>168</v>
      </c>
      <c r="F64" s="14" t="s">
        <v>216</v>
      </c>
      <c r="G64" s="240">
        <v>46560</v>
      </c>
      <c r="H64" s="241">
        <v>1424736</v>
      </c>
      <c r="I64" s="17">
        <v>6560</v>
      </c>
      <c r="J64" s="18">
        <v>6400</v>
      </c>
      <c r="K64" s="18">
        <v>5280</v>
      </c>
      <c r="L64" s="18">
        <v>3440</v>
      </c>
      <c r="M64" s="18">
        <v>2720</v>
      </c>
      <c r="N64" s="18">
        <v>2400</v>
      </c>
      <c r="O64" s="18">
        <v>1600</v>
      </c>
      <c r="P64" s="18">
        <v>1440</v>
      </c>
      <c r="Q64" s="18">
        <v>2480</v>
      </c>
      <c r="R64" s="18">
        <v>4320</v>
      </c>
      <c r="S64" s="18">
        <v>5360</v>
      </c>
      <c r="T64" s="287">
        <v>4560</v>
      </c>
      <c r="U64" s="290" t="s">
        <v>237</v>
      </c>
    </row>
    <row r="65" spans="2:21" ht="15" thickBot="1" x14ac:dyDescent="0.35">
      <c r="B65" s="51" t="s">
        <v>171</v>
      </c>
      <c r="C65" s="25" t="s">
        <v>172</v>
      </c>
      <c r="D65" s="26" t="s">
        <v>173</v>
      </c>
      <c r="E65" s="27" t="s">
        <v>174</v>
      </c>
      <c r="F65" s="28" t="s">
        <v>30</v>
      </c>
      <c r="G65" s="242">
        <v>2394</v>
      </c>
      <c r="H65" s="243">
        <v>73276</v>
      </c>
      <c r="I65" s="166">
        <v>380</v>
      </c>
      <c r="J65" s="167">
        <v>213</v>
      </c>
      <c r="K65" s="167">
        <v>272</v>
      </c>
      <c r="L65" s="167">
        <v>160</v>
      </c>
      <c r="M65" s="167">
        <v>87</v>
      </c>
      <c r="N65" s="167">
        <v>85</v>
      </c>
      <c r="O65" s="167">
        <v>85</v>
      </c>
      <c r="P65" s="167">
        <v>85</v>
      </c>
      <c r="Q65" s="167">
        <v>96</v>
      </c>
      <c r="R65" s="167">
        <v>174</v>
      </c>
      <c r="S65" s="167">
        <v>274</v>
      </c>
      <c r="T65" s="288">
        <v>376</v>
      </c>
      <c r="U65" s="292" t="s">
        <v>237</v>
      </c>
    </row>
    <row r="66" spans="2:21" ht="15" thickBot="1" x14ac:dyDescent="0.35">
      <c r="B66" s="29" t="s">
        <v>33</v>
      </c>
      <c r="C66" s="107"/>
      <c r="D66" s="107"/>
      <c r="E66" s="59"/>
      <c r="F66" s="58"/>
      <c r="G66" s="60">
        <f>SUM(G64:G65)</f>
        <v>48954</v>
      </c>
      <c r="H66" s="60">
        <f>SUM(H64:H65)</f>
        <v>1498012</v>
      </c>
    </row>
    <row r="67" spans="2:21" ht="15" thickBot="1" x14ac:dyDescent="0.35">
      <c r="B67" s="59"/>
      <c r="C67" s="107"/>
      <c r="D67" s="107"/>
      <c r="E67" s="59"/>
      <c r="F67" s="58"/>
      <c r="G67" s="33"/>
      <c r="H67" s="112"/>
    </row>
    <row r="68" spans="2:21" ht="16.2" thickBot="1" x14ac:dyDescent="0.35">
      <c r="B68" s="3" t="s">
        <v>175</v>
      </c>
      <c r="C68" s="107"/>
      <c r="D68" s="107"/>
      <c r="E68" s="59"/>
      <c r="F68" s="58"/>
      <c r="G68" s="108"/>
      <c r="H68" s="112"/>
    </row>
    <row r="69" spans="2:21" ht="16.2" thickBot="1" x14ac:dyDescent="0.35">
      <c r="B69" s="59"/>
      <c r="C69" s="113"/>
      <c r="D69" s="113"/>
      <c r="E69" s="59"/>
      <c r="F69" s="58"/>
      <c r="G69" s="108"/>
      <c r="H69" s="112"/>
      <c r="I69" s="337" t="s">
        <v>1</v>
      </c>
      <c r="J69" s="338"/>
      <c r="K69" s="338"/>
      <c r="L69" s="338"/>
      <c r="M69" s="338"/>
      <c r="N69" s="338"/>
      <c r="O69" s="338"/>
      <c r="P69" s="338"/>
      <c r="Q69" s="338"/>
      <c r="R69" s="338"/>
      <c r="S69" s="338"/>
      <c r="T69" s="339"/>
      <c r="U69" s="34" t="s">
        <v>235</v>
      </c>
    </row>
    <row r="70" spans="2:21" ht="16.2" thickBot="1" x14ac:dyDescent="0.35">
      <c r="B70" s="34" t="s">
        <v>176</v>
      </c>
      <c r="C70" s="114" t="s">
        <v>3</v>
      </c>
      <c r="D70" s="4" t="s">
        <v>4</v>
      </c>
      <c r="E70" s="7" t="s">
        <v>5</v>
      </c>
      <c r="F70" s="8" t="s">
        <v>6</v>
      </c>
      <c r="G70" s="9" t="s">
        <v>7</v>
      </c>
      <c r="H70" s="109" t="s">
        <v>8</v>
      </c>
      <c r="I70" s="10" t="s">
        <v>9</v>
      </c>
      <c r="J70" s="11" t="s">
        <v>10</v>
      </c>
      <c r="K70" s="10" t="s">
        <v>11</v>
      </c>
      <c r="L70" s="115" t="s">
        <v>12</v>
      </c>
      <c r="M70" s="11" t="s">
        <v>13</v>
      </c>
      <c r="N70" s="115" t="s">
        <v>14</v>
      </c>
      <c r="O70" s="11" t="s">
        <v>15</v>
      </c>
      <c r="P70" s="115" t="s">
        <v>16</v>
      </c>
      <c r="Q70" s="11" t="s">
        <v>17</v>
      </c>
      <c r="R70" s="115" t="s">
        <v>18</v>
      </c>
      <c r="S70" s="11" t="s">
        <v>19</v>
      </c>
      <c r="T70" s="115" t="s">
        <v>20</v>
      </c>
    </row>
    <row r="71" spans="2:21" x14ac:dyDescent="0.3">
      <c r="B71" s="116" t="s">
        <v>177</v>
      </c>
      <c r="C71" s="110" t="s">
        <v>178</v>
      </c>
      <c r="D71" s="117" t="s">
        <v>179</v>
      </c>
      <c r="E71" s="111" t="s">
        <v>180</v>
      </c>
      <c r="F71" s="14" t="s">
        <v>181</v>
      </c>
      <c r="G71" s="216">
        <v>79360</v>
      </c>
      <c r="H71" s="217">
        <v>2428416</v>
      </c>
      <c r="I71" s="17">
        <v>12240</v>
      </c>
      <c r="J71" s="18">
        <v>11360</v>
      </c>
      <c r="K71" s="18">
        <v>8320</v>
      </c>
      <c r="L71" s="18">
        <v>4560</v>
      </c>
      <c r="M71" s="18">
        <v>4160</v>
      </c>
      <c r="N71" s="18">
        <v>3520</v>
      </c>
      <c r="O71" s="18">
        <v>3120</v>
      </c>
      <c r="P71" s="18">
        <v>3040</v>
      </c>
      <c r="Q71" s="18">
        <v>3120</v>
      </c>
      <c r="R71" s="18">
        <v>6320</v>
      </c>
      <c r="S71" s="18">
        <v>8080</v>
      </c>
      <c r="T71" s="287">
        <v>11520</v>
      </c>
      <c r="U71" s="290" t="s">
        <v>238</v>
      </c>
    </row>
    <row r="72" spans="2:21" x14ac:dyDescent="0.3">
      <c r="B72" s="118" t="s">
        <v>177</v>
      </c>
      <c r="C72" s="119" t="s">
        <v>182</v>
      </c>
      <c r="D72" s="120" t="s">
        <v>183</v>
      </c>
      <c r="E72" s="121" t="s">
        <v>184</v>
      </c>
      <c r="F72" s="162" t="s">
        <v>51</v>
      </c>
      <c r="G72" s="218">
        <v>26320</v>
      </c>
      <c r="H72" s="219">
        <v>805392</v>
      </c>
      <c r="I72" s="22">
        <v>4240</v>
      </c>
      <c r="J72" s="23">
        <v>4160</v>
      </c>
      <c r="K72" s="23">
        <v>2720</v>
      </c>
      <c r="L72" s="23">
        <v>1680</v>
      </c>
      <c r="M72" s="23">
        <v>1040</v>
      </c>
      <c r="N72" s="23">
        <v>1120</v>
      </c>
      <c r="O72" s="23">
        <v>480</v>
      </c>
      <c r="P72" s="23">
        <v>960</v>
      </c>
      <c r="Q72" s="23">
        <v>1040</v>
      </c>
      <c r="R72" s="23">
        <v>2160</v>
      </c>
      <c r="S72" s="23">
        <v>2880</v>
      </c>
      <c r="T72" s="286">
        <v>3840</v>
      </c>
      <c r="U72" s="291" t="s">
        <v>237</v>
      </c>
    </row>
    <row r="73" spans="2:21" x14ac:dyDescent="0.3">
      <c r="B73" s="19" t="s">
        <v>177</v>
      </c>
      <c r="C73" s="49" t="s">
        <v>185</v>
      </c>
      <c r="D73" s="50" t="s">
        <v>186</v>
      </c>
      <c r="E73" s="81" t="s">
        <v>187</v>
      </c>
      <c r="F73" s="21" t="s">
        <v>55</v>
      </c>
      <c r="G73" s="220">
        <v>4832</v>
      </c>
      <c r="H73" s="164">
        <v>147898</v>
      </c>
      <c r="I73" s="22">
        <v>767</v>
      </c>
      <c r="J73" s="23">
        <v>430</v>
      </c>
      <c r="K73" s="23">
        <v>548</v>
      </c>
      <c r="L73" s="23">
        <v>322</v>
      </c>
      <c r="M73" s="23">
        <v>175</v>
      </c>
      <c r="N73" s="23">
        <v>171</v>
      </c>
      <c r="O73" s="23">
        <v>171</v>
      </c>
      <c r="P73" s="23">
        <v>171</v>
      </c>
      <c r="Q73" s="23">
        <v>194</v>
      </c>
      <c r="R73" s="23">
        <v>351</v>
      </c>
      <c r="S73" s="23">
        <v>553</v>
      </c>
      <c r="T73" s="286">
        <v>764</v>
      </c>
      <c r="U73" s="291" t="s">
        <v>237</v>
      </c>
    </row>
    <row r="74" spans="2:21" x14ac:dyDescent="0.3">
      <c r="B74" s="19" t="s">
        <v>177</v>
      </c>
      <c r="C74" s="49" t="s">
        <v>188</v>
      </c>
      <c r="D74" s="50" t="s">
        <v>189</v>
      </c>
      <c r="E74" s="81" t="s">
        <v>190</v>
      </c>
      <c r="F74" s="21" t="s">
        <v>55</v>
      </c>
      <c r="G74" s="220">
        <v>10740</v>
      </c>
      <c r="H74" s="164">
        <v>328731</v>
      </c>
      <c r="I74" s="22">
        <v>1706</v>
      </c>
      <c r="J74" s="23">
        <v>957</v>
      </c>
      <c r="K74" s="23">
        <v>1219</v>
      </c>
      <c r="L74" s="23">
        <v>716</v>
      </c>
      <c r="M74" s="23">
        <v>390</v>
      </c>
      <c r="N74" s="23">
        <v>380</v>
      </c>
      <c r="O74" s="23">
        <v>380</v>
      </c>
      <c r="P74" s="23">
        <v>380</v>
      </c>
      <c r="Q74" s="23">
        <v>431</v>
      </c>
      <c r="R74" s="23">
        <v>781</v>
      </c>
      <c r="S74" s="23">
        <v>1230</v>
      </c>
      <c r="T74" s="286">
        <v>1692</v>
      </c>
      <c r="U74" s="291" t="s">
        <v>237</v>
      </c>
    </row>
    <row r="75" spans="2:21" x14ac:dyDescent="0.3">
      <c r="B75" s="19" t="s">
        <v>177</v>
      </c>
      <c r="C75" s="49" t="s">
        <v>191</v>
      </c>
      <c r="D75" s="50" t="s">
        <v>192</v>
      </c>
      <c r="E75" s="81" t="s">
        <v>193</v>
      </c>
      <c r="F75" s="21" t="s">
        <v>194</v>
      </c>
      <c r="G75" s="220">
        <v>4119</v>
      </c>
      <c r="H75" s="164">
        <v>126075</v>
      </c>
      <c r="I75" s="22">
        <v>654</v>
      </c>
      <c r="J75" s="23">
        <v>367</v>
      </c>
      <c r="K75" s="23">
        <v>468</v>
      </c>
      <c r="L75" s="23">
        <v>275</v>
      </c>
      <c r="M75" s="23">
        <v>150</v>
      </c>
      <c r="N75" s="23">
        <v>146</v>
      </c>
      <c r="O75" s="23">
        <v>146</v>
      </c>
      <c r="P75" s="23">
        <v>146</v>
      </c>
      <c r="Q75" s="23">
        <v>165</v>
      </c>
      <c r="R75" s="23">
        <v>299</v>
      </c>
      <c r="S75" s="23">
        <v>472</v>
      </c>
      <c r="T75" s="286">
        <v>648</v>
      </c>
      <c r="U75" s="291" t="s">
        <v>237</v>
      </c>
    </row>
    <row r="76" spans="2:21" x14ac:dyDescent="0.3">
      <c r="B76" s="19" t="s">
        <v>177</v>
      </c>
      <c r="C76" s="49" t="s">
        <v>195</v>
      </c>
      <c r="D76" s="50" t="s">
        <v>196</v>
      </c>
      <c r="E76" s="81" t="s">
        <v>197</v>
      </c>
      <c r="F76" s="21" t="s">
        <v>194</v>
      </c>
      <c r="G76" s="220">
        <v>1629</v>
      </c>
      <c r="H76" s="164">
        <v>49861</v>
      </c>
      <c r="I76" s="22">
        <v>259</v>
      </c>
      <c r="J76" s="23">
        <v>145</v>
      </c>
      <c r="K76" s="23">
        <v>185</v>
      </c>
      <c r="L76" s="23">
        <v>109</v>
      </c>
      <c r="M76" s="23">
        <v>59</v>
      </c>
      <c r="N76" s="23">
        <v>58</v>
      </c>
      <c r="O76" s="23">
        <v>58</v>
      </c>
      <c r="P76" s="23">
        <v>58</v>
      </c>
      <c r="Q76" s="23">
        <v>65</v>
      </c>
      <c r="R76" s="23">
        <v>118</v>
      </c>
      <c r="S76" s="23">
        <v>187</v>
      </c>
      <c r="T76" s="286">
        <v>255</v>
      </c>
      <c r="U76" s="291" t="s">
        <v>237</v>
      </c>
    </row>
    <row r="77" spans="2:21" x14ac:dyDescent="0.3">
      <c r="B77" s="19" t="s">
        <v>177</v>
      </c>
      <c r="C77" s="49" t="s">
        <v>198</v>
      </c>
      <c r="D77" s="50" t="s">
        <v>199</v>
      </c>
      <c r="E77" s="81" t="s">
        <v>200</v>
      </c>
      <c r="F77" s="21" t="s">
        <v>71</v>
      </c>
      <c r="G77" s="220">
        <v>12378</v>
      </c>
      <c r="H77" s="164">
        <v>378867</v>
      </c>
      <c r="I77" s="22">
        <v>1966</v>
      </c>
      <c r="J77" s="23">
        <v>1103</v>
      </c>
      <c r="K77" s="23">
        <v>1405</v>
      </c>
      <c r="L77" s="23">
        <v>826</v>
      </c>
      <c r="M77" s="23">
        <v>450</v>
      </c>
      <c r="N77" s="23">
        <v>438</v>
      </c>
      <c r="O77" s="23">
        <v>438</v>
      </c>
      <c r="P77" s="23">
        <v>438</v>
      </c>
      <c r="Q77" s="23">
        <v>497</v>
      </c>
      <c r="R77" s="23">
        <v>900</v>
      </c>
      <c r="S77" s="23">
        <v>1417</v>
      </c>
      <c r="T77" s="286">
        <v>1949</v>
      </c>
      <c r="U77" s="291" t="s">
        <v>237</v>
      </c>
    </row>
    <row r="78" spans="2:21" x14ac:dyDescent="0.3">
      <c r="B78" s="19" t="s">
        <v>177</v>
      </c>
      <c r="C78" s="49" t="s">
        <v>201</v>
      </c>
      <c r="D78" s="50" t="s">
        <v>202</v>
      </c>
      <c r="E78" s="81" t="s">
        <v>203</v>
      </c>
      <c r="F78" s="21" t="s">
        <v>30</v>
      </c>
      <c r="G78" s="220">
        <v>2016</v>
      </c>
      <c r="H78" s="164">
        <v>61706</v>
      </c>
      <c r="I78" s="22">
        <v>320</v>
      </c>
      <c r="J78" s="23">
        <v>179</v>
      </c>
      <c r="K78" s="23">
        <v>229</v>
      </c>
      <c r="L78" s="23">
        <v>134</v>
      </c>
      <c r="M78" s="23">
        <v>73</v>
      </c>
      <c r="N78" s="23">
        <v>71</v>
      </c>
      <c r="O78" s="23">
        <v>71</v>
      </c>
      <c r="P78" s="23">
        <v>71</v>
      </c>
      <c r="Q78" s="23">
        <v>81</v>
      </c>
      <c r="R78" s="23">
        <v>147</v>
      </c>
      <c r="S78" s="23">
        <v>231</v>
      </c>
      <c r="T78" s="286">
        <v>319</v>
      </c>
      <c r="U78" s="291" t="s">
        <v>237</v>
      </c>
    </row>
    <row r="79" spans="2:21" x14ac:dyDescent="0.3">
      <c r="B79" s="19" t="s">
        <v>177</v>
      </c>
      <c r="C79" s="49" t="s">
        <v>204</v>
      </c>
      <c r="D79" s="50" t="s">
        <v>205</v>
      </c>
      <c r="E79" s="81" t="s">
        <v>206</v>
      </c>
      <c r="F79" s="21" t="s">
        <v>30</v>
      </c>
      <c r="G79" s="220">
        <v>1522</v>
      </c>
      <c r="H79" s="164">
        <v>46585</v>
      </c>
      <c r="I79" s="22">
        <v>242</v>
      </c>
      <c r="J79" s="23">
        <v>135</v>
      </c>
      <c r="K79" s="23">
        <v>173</v>
      </c>
      <c r="L79" s="23">
        <v>102</v>
      </c>
      <c r="M79" s="23">
        <v>55</v>
      </c>
      <c r="N79" s="23">
        <v>54</v>
      </c>
      <c r="O79" s="23">
        <v>54</v>
      </c>
      <c r="P79" s="23">
        <v>54</v>
      </c>
      <c r="Q79" s="23">
        <v>61</v>
      </c>
      <c r="R79" s="23">
        <v>111</v>
      </c>
      <c r="S79" s="23">
        <v>174</v>
      </c>
      <c r="T79" s="286">
        <v>239</v>
      </c>
      <c r="U79" s="291" t="s">
        <v>237</v>
      </c>
    </row>
    <row r="80" spans="2:21" ht="15" thickBot="1" x14ac:dyDescent="0.35">
      <c r="B80" s="24" t="s">
        <v>177</v>
      </c>
      <c r="C80" s="122" t="s">
        <v>207</v>
      </c>
      <c r="D80" s="56" t="s">
        <v>208</v>
      </c>
      <c r="E80" s="123" t="s">
        <v>209</v>
      </c>
      <c r="F80" s="28" t="s">
        <v>59</v>
      </c>
      <c r="G80" s="221">
        <v>4566</v>
      </c>
      <c r="H80" s="165">
        <v>139756</v>
      </c>
      <c r="I80" s="166">
        <v>725</v>
      </c>
      <c r="J80" s="167">
        <v>407</v>
      </c>
      <c r="K80" s="167">
        <v>518</v>
      </c>
      <c r="L80" s="167">
        <v>305</v>
      </c>
      <c r="M80" s="167">
        <v>166</v>
      </c>
      <c r="N80" s="167">
        <v>161</v>
      </c>
      <c r="O80" s="167">
        <v>161</v>
      </c>
      <c r="P80" s="167">
        <v>161</v>
      </c>
      <c r="Q80" s="167">
        <v>183</v>
      </c>
      <c r="R80" s="167">
        <v>332</v>
      </c>
      <c r="S80" s="167">
        <v>523</v>
      </c>
      <c r="T80" s="288">
        <v>721</v>
      </c>
      <c r="U80" s="292" t="s">
        <v>237</v>
      </c>
    </row>
    <row r="81" spans="2:21" ht="15" thickBot="1" x14ac:dyDescent="0.35">
      <c r="B81" s="32" t="s">
        <v>33</v>
      </c>
      <c r="C81" s="30"/>
      <c r="D81" s="107"/>
      <c r="E81" s="59"/>
      <c r="F81" s="58"/>
      <c r="G81" s="163">
        <f>SUM(G71:G80)</f>
        <v>147482</v>
      </c>
      <c r="H81" s="163">
        <f>SUM(H71:H80)</f>
        <v>4513287</v>
      </c>
    </row>
    <row r="82" spans="2:21" ht="15" thickBot="1" x14ac:dyDescent="0.35">
      <c r="B82" s="125"/>
      <c r="C82" s="30"/>
      <c r="D82" s="107"/>
      <c r="E82" s="59"/>
      <c r="F82" s="58"/>
      <c r="G82" s="126"/>
      <c r="H82" s="126"/>
    </row>
    <row r="83" spans="2:21" ht="16.2" thickBot="1" x14ac:dyDescent="0.35">
      <c r="B83" s="3" t="s">
        <v>210</v>
      </c>
      <c r="C83" s="127"/>
      <c r="D83" s="107"/>
      <c r="E83" s="59"/>
      <c r="F83" s="58"/>
      <c r="G83" s="108"/>
      <c r="H83" s="112"/>
    </row>
    <row r="84" spans="2:21" ht="16.2" thickBot="1" x14ac:dyDescent="0.35">
      <c r="B84" s="61"/>
      <c r="C84" s="128"/>
      <c r="D84" s="113"/>
      <c r="E84" s="129"/>
      <c r="F84" s="71"/>
      <c r="G84" s="108"/>
      <c r="H84" s="112"/>
      <c r="I84" s="337" t="s">
        <v>1</v>
      </c>
      <c r="J84" s="338"/>
      <c r="K84" s="338"/>
      <c r="L84" s="338"/>
      <c r="M84" s="338"/>
      <c r="N84" s="338"/>
      <c r="O84" s="338"/>
      <c r="P84" s="338"/>
      <c r="Q84" s="338"/>
      <c r="R84" s="338"/>
      <c r="S84" s="338"/>
      <c r="T84" s="339"/>
      <c r="U84" s="34" t="s">
        <v>235</v>
      </c>
    </row>
    <row r="85" spans="2:21" ht="16.2" thickBot="1" x14ac:dyDescent="0.35">
      <c r="B85" s="34" t="s">
        <v>211</v>
      </c>
      <c r="C85" s="114" t="s">
        <v>3</v>
      </c>
      <c r="D85" s="4" t="s">
        <v>4</v>
      </c>
      <c r="E85" s="34" t="s">
        <v>5</v>
      </c>
      <c r="F85" s="34" t="s">
        <v>6</v>
      </c>
      <c r="G85" s="36" t="s">
        <v>7</v>
      </c>
      <c r="H85" s="109" t="s">
        <v>8</v>
      </c>
      <c r="I85" s="10" t="s">
        <v>9</v>
      </c>
      <c r="J85" s="11" t="s">
        <v>10</v>
      </c>
      <c r="K85" s="10" t="s">
        <v>11</v>
      </c>
      <c r="L85" s="115" t="s">
        <v>12</v>
      </c>
      <c r="M85" s="11" t="s">
        <v>13</v>
      </c>
      <c r="N85" s="115" t="s">
        <v>14</v>
      </c>
      <c r="O85" s="11" t="s">
        <v>15</v>
      </c>
      <c r="P85" s="115" t="s">
        <v>16</v>
      </c>
      <c r="Q85" s="11" t="s">
        <v>17</v>
      </c>
      <c r="R85" s="115" t="s">
        <v>18</v>
      </c>
      <c r="S85" s="11" t="s">
        <v>19</v>
      </c>
      <c r="T85" s="115" t="s">
        <v>20</v>
      </c>
    </row>
    <row r="86" spans="2:21" ht="15" thickBot="1" x14ac:dyDescent="0.35">
      <c r="B86" s="130" t="s">
        <v>212</v>
      </c>
      <c r="C86" s="131" t="s">
        <v>213</v>
      </c>
      <c r="D86" s="132" t="s">
        <v>214</v>
      </c>
      <c r="E86" s="133" t="s">
        <v>215</v>
      </c>
      <c r="F86" s="133" t="s">
        <v>216</v>
      </c>
      <c r="G86" s="223">
        <v>59632</v>
      </c>
      <c r="H86" s="222">
        <v>1824739</v>
      </c>
      <c r="I86" s="135">
        <v>15645</v>
      </c>
      <c r="J86" s="136">
        <v>7636</v>
      </c>
      <c r="K86" s="136">
        <v>7225</v>
      </c>
      <c r="L86" s="136">
        <v>2096</v>
      </c>
      <c r="M86" s="136">
        <v>1391</v>
      </c>
      <c r="N86" s="136">
        <v>541</v>
      </c>
      <c r="O86" s="136">
        <v>475</v>
      </c>
      <c r="P86" s="136">
        <v>533</v>
      </c>
      <c r="Q86" s="136">
        <v>579</v>
      </c>
      <c r="R86" s="136">
        <v>4852</v>
      </c>
      <c r="S86" s="136">
        <v>8108</v>
      </c>
      <c r="T86" s="137">
        <v>10551</v>
      </c>
      <c r="U86" s="285" t="s">
        <v>236</v>
      </c>
    </row>
    <row r="87" spans="2:21" ht="15" thickBot="1" x14ac:dyDescent="0.35">
      <c r="B87" s="32" t="s">
        <v>33</v>
      </c>
      <c r="G87" s="124">
        <f>SUM(G86:G86)</f>
        <v>59632</v>
      </c>
      <c r="H87" s="124">
        <f>SUM(H86:H86)</f>
        <v>1824739</v>
      </c>
    </row>
    <row r="88" spans="2:21" x14ac:dyDescent="0.3">
      <c r="B88" s="138"/>
      <c r="C88" s="107"/>
      <c r="D88" s="107"/>
      <c r="E88" s="58"/>
      <c r="F88" s="58"/>
      <c r="G88" s="67"/>
      <c r="H88" s="108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</row>
    <row r="89" spans="2:21" ht="15" thickBot="1" x14ac:dyDescent="0.35">
      <c r="B89" s="139"/>
      <c r="C89" s="30"/>
      <c r="D89" s="30"/>
      <c r="E89" s="58"/>
      <c r="F89" s="59"/>
      <c r="G89" s="33"/>
      <c r="H89" s="33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</row>
    <row r="90" spans="2:21" ht="16.2" thickBot="1" x14ac:dyDescent="0.35">
      <c r="B90" s="213" t="s">
        <v>226</v>
      </c>
      <c r="C90" s="62"/>
      <c r="D90" s="63"/>
      <c r="E90" s="64"/>
      <c r="F90" s="58"/>
      <c r="G90" s="67"/>
      <c r="H90" s="67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</row>
    <row r="91" spans="2:21" ht="15.6" x14ac:dyDescent="0.3">
      <c r="B91" s="159"/>
      <c r="C91" s="62"/>
      <c r="D91" s="63"/>
      <c r="E91" s="64"/>
      <c r="F91" s="58"/>
      <c r="G91" s="67"/>
      <c r="H91" s="67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</row>
    <row r="92" spans="2:21" ht="15.6" x14ac:dyDescent="0.3">
      <c r="B92" s="61"/>
      <c r="C92" s="62"/>
      <c r="D92" s="63"/>
      <c r="E92" s="64"/>
      <c r="F92" s="58"/>
      <c r="G92" s="67"/>
      <c r="H92" s="67"/>
      <c r="I92" s="336"/>
      <c r="J92" s="336"/>
      <c r="K92" s="336"/>
      <c r="L92" s="336"/>
      <c r="M92" s="336"/>
      <c r="N92" s="336"/>
      <c r="O92" s="336"/>
      <c r="P92" s="336"/>
      <c r="Q92" s="336"/>
      <c r="R92" s="336"/>
      <c r="S92" s="336"/>
      <c r="T92" s="336"/>
      <c r="U92" s="61"/>
    </row>
    <row r="93" spans="2:21" ht="15.6" x14ac:dyDescent="0.3">
      <c r="B93" s="141"/>
      <c r="C93" s="142"/>
      <c r="D93" s="142"/>
      <c r="E93" s="143"/>
      <c r="F93" s="141"/>
      <c r="G93" s="144"/>
      <c r="H93" s="144"/>
      <c r="I93" s="145"/>
      <c r="J93" s="145"/>
      <c r="K93" s="145"/>
      <c r="L93" s="145"/>
      <c r="M93" s="145"/>
      <c r="N93" s="145"/>
      <c r="O93" s="145"/>
      <c r="P93" s="145"/>
      <c r="Q93" s="145"/>
      <c r="R93" s="145"/>
      <c r="S93" s="145"/>
      <c r="T93" s="145"/>
      <c r="U93" s="61"/>
    </row>
    <row r="94" spans="2:21" x14ac:dyDescent="0.3">
      <c r="B94" s="59"/>
      <c r="C94" s="107"/>
      <c r="D94" s="107"/>
      <c r="E94" s="58"/>
      <c r="F94" s="58"/>
      <c r="G94" s="108"/>
      <c r="H94" s="67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</row>
    <row r="95" spans="2:21" x14ac:dyDescent="0.3">
      <c r="B95" s="59"/>
      <c r="C95" s="146"/>
      <c r="D95" s="146"/>
      <c r="E95" s="58"/>
      <c r="F95" s="58"/>
      <c r="G95" s="108"/>
      <c r="H95" s="67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</row>
    <row r="96" spans="2:21" x14ac:dyDescent="0.3">
      <c r="B96" s="59"/>
      <c r="C96" s="107"/>
      <c r="D96" s="107"/>
      <c r="E96" s="58"/>
      <c r="F96" s="58"/>
      <c r="G96" s="108"/>
      <c r="H96" s="67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</row>
    <row r="97" spans="2:21" x14ac:dyDescent="0.3">
      <c r="B97" s="59"/>
      <c r="C97" s="107"/>
      <c r="D97" s="107"/>
      <c r="E97" s="59"/>
      <c r="F97" s="58"/>
      <c r="G97" s="108"/>
      <c r="H97" s="67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</row>
    <row r="98" spans="2:21" x14ac:dyDescent="0.3">
      <c r="B98" s="59"/>
      <c r="C98" s="107"/>
      <c r="D98" s="107"/>
      <c r="E98" s="58"/>
      <c r="F98" s="58"/>
      <c r="G98" s="108"/>
      <c r="H98" s="67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</row>
    <row r="99" spans="2:21" x14ac:dyDescent="0.3">
      <c r="B99" s="59"/>
      <c r="C99" s="91"/>
      <c r="D99" s="91"/>
      <c r="E99" s="90"/>
      <c r="F99" s="58"/>
      <c r="G99" s="67"/>
      <c r="H99" s="67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</row>
    <row r="100" spans="2:21" x14ac:dyDescent="0.3">
      <c r="B100" s="59"/>
      <c r="C100" s="91"/>
      <c r="D100" s="91"/>
      <c r="E100" s="90"/>
      <c r="F100" s="58"/>
      <c r="G100" s="67"/>
      <c r="H100" s="67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</row>
    <row r="101" spans="2:21" x14ac:dyDescent="0.3">
      <c r="B101" s="59"/>
      <c r="C101" s="91"/>
      <c r="D101" s="91"/>
      <c r="E101" s="90"/>
      <c r="F101" s="58"/>
      <c r="G101" s="67"/>
      <c r="H101" s="67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</row>
    <row r="102" spans="2:21" x14ac:dyDescent="0.3">
      <c r="B102" s="59"/>
      <c r="C102" s="91"/>
      <c r="D102" s="91"/>
      <c r="E102" s="90"/>
      <c r="F102" s="58"/>
      <c r="G102" s="67"/>
      <c r="H102" s="67"/>
      <c r="I102" s="61"/>
      <c r="J102" s="61"/>
      <c r="K102" s="61"/>
      <c r="L102" s="61"/>
      <c r="M102" s="61"/>
      <c r="N102" s="61"/>
      <c r="O102" s="61"/>
      <c r="P102" s="61"/>
      <c r="Q102" s="61"/>
      <c r="R102" s="61"/>
      <c r="S102" s="61"/>
      <c r="T102" s="61"/>
      <c r="U102" s="61"/>
    </row>
    <row r="103" spans="2:21" x14ac:dyDescent="0.3">
      <c r="B103" s="59"/>
      <c r="C103" s="146"/>
      <c r="D103" s="146"/>
      <c r="E103" s="90"/>
      <c r="F103" s="58"/>
      <c r="G103" s="67"/>
      <c r="H103" s="67"/>
      <c r="I103" s="61"/>
      <c r="J103" s="61"/>
      <c r="K103" s="61"/>
      <c r="L103" s="61"/>
      <c r="M103" s="61"/>
      <c r="N103" s="61"/>
      <c r="O103" s="61"/>
      <c r="P103" s="61"/>
      <c r="Q103" s="61"/>
      <c r="R103" s="61"/>
      <c r="S103" s="61"/>
      <c r="T103" s="61"/>
      <c r="U103" s="61"/>
    </row>
    <row r="104" spans="2:21" x14ac:dyDescent="0.3">
      <c r="B104" s="59"/>
      <c r="C104" s="146"/>
      <c r="D104" s="146"/>
      <c r="E104" s="90"/>
      <c r="F104" s="58"/>
      <c r="G104" s="67"/>
      <c r="H104" s="67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</row>
    <row r="105" spans="2:21" x14ac:dyDescent="0.3">
      <c r="B105" s="59"/>
      <c r="C105" s="91"/>
      <c r="D105" s="91"/>
      <c r="E105" s="90"/>
      <c r="F105" s="58"/>
      <c r="G105" s="67"/>
      <c r="H105" s="67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</row>
    <row r="106" spans="2:21" x14ac:dyDescent="0.3">
      <c r="B106" s="59"/>
      <c r="C106" s="93"/>
      <c r="D106" s="93"/>
      <c r="E106" s="147"/>
      <c r="F106" s="148"/>
      <c r="G106" s="149"/>
      <c r="H106" s="67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</row>
    <row r="107" spans="2:21" x14ac:dyDescent="0.3">
      <c r="B107" s="146"/>
      <c r="C107" s="93"/>
      <c r="D107" s="93"/>
      <c r="E107" s="150"/>
      <c r="F107" s="148"/>
      <c r="G107" s="149"/>
      <c r="H107" s="67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</row>
    <row r="108" spans="2:21" x14ac:dyDescent="0.3">
      <c r="B108" s="146"/>
      <c r="C108" s="93"/>
      <c r="D108" s="93"/>
      <c r="E108" s="150"/>
      <c r="F108" s="148"/>
      <c r="G108" s="149"/>
      <c r="H108" s="67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</row>
    <row r="109" spans="2:21" x14ac:dyDescent="0.3">
      <c r="B109" s="146"/>
      <c r="C109" s="93"/>
      <c r="D109" s="93"/>
      <c r="E109" s="150"/>
      <c r="F109" s="148"/>
      <c r="G109" s="149"/>
      <c r="H109" s="67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61"/>
      <c r="U109" s="61"/>
    </row>
    <row r="110" spans="2:21" x14ac:dyDescent="0.3">
      <c r="B110" s="146"/>
      <c r="C110" s="93"/>
      <c r="D110" s="93"/>
      <c r="E110" s="150"/>
      <c r="F110" s="148"/>
      <c r="G110" s="149"/>
      <c r="H110" s="67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</row>
    <row r="111" spans="2:21" x14ac:dyDescent="0.3">
      <c r="B111" s="59"/>
      <c r="C111" s="151"/>
      <c r="D111" s="107"/>
      <c r="E111" s="152"/>
      <c r="F111" s="153"/>
      <c r="G111" s="154"/>
      <c r="H111" s="67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</row>
    <row r="112" spans="2:21" x14ac:dyDescent="0.3">
      <c r="B112" s="125"/>
      <c r="C112" s="61"/>
      <c r="D112" s="61"/>
      <c r="E112" s="61"/>
      <c r="F112" s="61"/>
      <c r="G112" s="33"/>
      <c r="H112" s="33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</row>
    <row r="113" spans="2:21" ht="15.6" x14ac:dyDescent="0.3">
      <c r="B113" s="140"/>
      <c r="C113" s="107"/>
      <c r="D113" s="107"/>
      <c r="E113" s="58"/>
      <c r="F113" s="58"/>
      <c r="G113" s="108"/>
      <c r="H113" s="108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</row>
    <row r="114" spans="2:21" ht="15.6" x14ac:dyDescent="0.3">
      <c r="B114" s="59"/>
      <c r="C114" s="107"/>
      <c r="D114" s="107"/>
      <c r="E114" s="58"/>
      <c r="F114" s="58"/>
      <c r="G114" s="108"/>
      <c r="H114" s="108"/>
      <c r="I114" s="336"/>
      <c r="J114" s="336"/>
      <c r="K114" s="336"/>
      <c r="L114" s="336"/>
      <c r="M114" s="336"/>
      <c r="N114" s="336"/>
      <c r="O114" s="336"/>
      <c r="P114" s="336"/>
      <c r="Q114" s="336"/>
      <c r="R114" s="336"/>
      <c r="S114" s="336"/>
      <c r="T114" s="336"/>
      <c r="U114" s="61"/>
    </row>
    <row r="115" spans="2:21" ht="15.6" x14ac:dyDescent="0.3">
      <c r="B115" s="141"/>
      <c r="C115" s="142"/>
      <c r="D115" s="142"/>
      <c r="E115" s="143"/>
      <c r="F115" s="141"/>
      <c r="G115" s="144"/>
      <c r="H115" s="155"/>
      <c r="I115" s="145"/>
      <c r="J115" s="145"/>
      <c r="K115" s="145"/>
      <c r="L115" s="145"/>
      <c r="M115" s="145"/>
      <c r="N115" s="145"/>
      <c r="O115" s="145"/>
      <c r="P115" s="145"/>
      <c r="Q115" s="145"/>
      <c r="R115" s="145"/>
      <c r="S115" s="145"/>
      <c r="T115" s="145"/>
      <c r="U115" s="61"/>
    </row>
    <row r="116" spans="2:21" x14ac:dyDescent="0.3">
      <c r="B116" s="59"/>
      <c r="C116" s="107"/>
      <c r="D116" s="107"/>
      <c r="E116" s="59"/>
      <c r="F116" s="58"/>
      <c r="G116" s="108"/>
      <c r="H116" s="156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</row>
    <row r="117" spans="2:21" x14ac:dyDescent="0.3">
      <c r="B117" s="59"/>
      <c r="C117" s="107"/>
      <c r="D117" s="107"/>
      <c r="E117" s="59"/>
      <c r="F117" s="58"/>
      <c r="G117" s="108"/>
      <c r="H117" s="156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</row>
    <row r="118" spans="2:21" x14ac:dyDescent="0.3">
      <c r="B118" s="59"/>
      <c r="C118" s="62"/>
      <c r="D118" s="63"/>
      <c r="E118" s="64"/>
      <c r="F118" s="58"/>
      <c r="G118" s="108"/>
      <c r="H118" s="157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</row>
    <row r="119" spans="2:21" x14ac:dyDescent="0.3">
      <c r="B119" s="125"/>
      <c r="C119" s="107"/>
      <c r="D119" s="107"/>
      <c r="E119" s="59"/>
      <c r="F119" s="58"/>
      <c r="G119" s="33"/>
      <c r="H119" s="33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</row>
    <row r="120" spans="2:21" x14ac:dyDescent="0.3">
      <c r="B120" s="59"/>
      <c r="C120" s="107"/>
      <c r="D120" s="107"/>
      <c r="E120" s="59"/>
      <c r="F120" s="58"/>
      <c r="G120" s="33"/>
      <c r="H120" s="156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</row>
    <row r="121" spans="2:21" ht="15.6" x14ac:dyDescent="0.3">
      <c r="B121" s="140"/>
      <c r="C121" s="107"/>
      <c r="D121" s="107"/>
      <c r="E121" s="59"/>
      <c r="F121" s="58"/>
      <c r="G121" s="108"/>
      <c r="H121" s="156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</row>
    <row r="122" spans="2:21" ht="15.6" x14ac:dyDescent="0.3">
      <c r="B122" s="59"/>
      <c r="C122" s="107"/>
      <c r="D122" s="107"/>
      <c r="E122" s="59"/>
      <c r="F122" s="58"/>
      <c r="G122" s="108"/>
      <c r="H122" s="156"/>
      <c r="I122" s="336"/>
      <c r="J122" s="336"/>
      <c r="K122" s="336"/>
      <c r="L122" s="336"/>
      <c r="M122" s="336"/>
      <c r="N122" s="336"/>
      <c r="O122" s="336"/>
      <c r="P122" s="336"/>
      <c r="Q122" s="336"/>
      <c r="R122" s="336"/>
      <c r="S122" s="336"/>
      <c r="T122" s="336"/>
      <c r="U122" s="61"/>
    </row>
    <row r="123" spans="2:21" ht="15.6" x14ac:dyDescent="0.3">
      <c r="B123" s="141"/>
      <c r="C123" s="142"/>
      <c r="D123" s="142"/>
      <c r="E123" s="143"/>
      <c r="F123" s="141"/>
      <c r="G123" s="144"/>
      <c r="H123" s="155"/>
      <c r="I123" s="145"/>
      <c r="J123" s="145"/>
      <c r="K123" s="145"/>
      <c r="L123" s="145"/>
      <c r="M123" s="145"/>
      <c r="N123" s="145"/>
      <c r="O123" s="145"/>
      <c r="P123" s="145"/>
      <c r="Q123" s="145"/>
      <c r="R123" s="145"/>
      <c r="S123" s="145"/>
      <c r="T123" s="145"/>
      <c r="U123" s="61"/>
    </row>
    <row r="124" spans="2:21" x14ac:dyDescent="0.3">
      <c r="B124" s="61"/>
      <c r="C124" s="107"/>
      <c r="D124" s="107"/>
      <c r="E124" s="59"/>
      <c r="F124" s="58"/>
      <c r="G124" s="108"/>
      <c r="H124" s="156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</row>
    <row r="125" spans="2:21" x14ac:dyDescent="0.3">
      <c r="B125" s="61"/>
      <c r="C125" s="127"/>
      <c r="D125" s="107"/>
      <c r="E125" s="59"/>
      <c r="F125" s="58"/>
      <c r="G125" s="108"/>
      <c r="H125" s="156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</row>
    <row r="126" spans="2:21" x14ac:dyDescent="0.3">
      <c r="B126" s="59"/>
      <c r="C126" s="107"/>
      <c r="D126" s="107"/>
      <c r="E126" s="59"/>
      <c r="F126" s="58"/>
      <c r="G126" s="108"/>
      <c r="H126" s="158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</row>
    <row r="127" spans="2:21" x14ac:dyDescent="0.3">
      <c r="B127" s="59"/>
      <c r="C127" s="107"/>
      <c r="D127" s="107"/>
      <c r="E127" s="59"/>
      <c r="F127" s="58"/>
      <c r="G127" s="108"/>
      <c r="H127" s="158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</row>
    <row r="128" spans="2:21" x14ac:dyDescent="0.3">
      <c r="B128" s="59"/>
      <c r="C128" s="107"/>
      <c r="D128" s="107"/>
      <c r="E128" s="59"/>
      <c r="F128" s="58"/>
      <c r="G128" s="108"/>
      <c r="H128" s="158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</row>
    <row r="129" spans="2:21" x14ac:dyDescent="0.3">
      <c r="B129" s="59"/>
      <c r="C129" s="107"/>
      <c r="D129" s="107"/>
      <c r="E129" s="59"/>
      <c r="F129" s="58"/>
      <c r="G129" s="108"/>
      <c r="H129" s="158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</row>
    <row r="130" spans="2:21" x14ac:dyDescent="0.3">
      <c r="B130" s="59"/>
      <c r="C130" s="107"/>
      <c r="D130" s="107"/>
      <c r="E130" s="59"/>
      <c r="F130" s="58"/>
      <c r="G130" s="108"/>
      <c r="H130" s="158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</row>
    <row r="131" spans="2:21" x14ac:dyDescent="0.3">
      <c r="B131" s="59"/>
      <c r="C131" s="107"/>
      <c r="D131" s="107"/>
      <c r="E131" s="59"/>
      <c r="F131" s="58"/>
      <c r="G131" s="108"/>
      <c r="H131" s="158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</row>
    <row r="132" spans="2:21" x14ac:dyDescent="0.3">
      <c r="B132" s="59"/>
      <c r="C132" s="107"/>
      <c r="D132" s="107"/>
      <c r="E132" s="59"/>
      <c r="F132" s="58"/>
      <c r="G132" s="108"/>
      <c r="H132" s="158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</row>
    <row r="133" spans="2:21" x14ac:dyDescent="0.3">
      <c r="B133" s="59"/>
      <c r="C133" s="107"/>
      <c r="D133" s="107"/>
      <c r="E133" s="59"/>
      <c r="F133" s="58"/>
      <c r="G133" s="108"/>
      <c r="H133" s="158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61"/>
      <c r="U133" s="61"/>
    </row>
    <row r="134" spans="2:21" x14ac:dyDescent="0.3">
      <c r="B134" s="125"/>
      <c r="C134" s="30"/>
      <c r="D134" s="107"/>
      <c r="E134" s="59"/>
      <c r="F134" s="58"/>
      <c r="G134" s="126"/>
      <c r="H134" s="126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</row>
    <row r="135" spans="2:21" x14ac:dyDescent="0.3">
      <c r="B135" s="125"/>
      <c r="C135" s="30"/>
      <c r="D135" s="107"/>
      <c r="E135" s="59"/>
      <c r="F135" s="58"/>
      <c r="G135" s="126"/>
      <c r="H135" s="126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61"/>
      <c r="U135" s="61"/>
    </row>
    <row r="136" spans="2:21" ht="15.6" x14ac:dyDescent="0.3">
      <c r="B136" s="140"/>
      <c r="C136" s="127"/>
      <c r="D136" s="107"/>
      <c r="E136" s="59"/>
      <c r="F136" s="58"/>
      <c r="G136" s="108"/>
      <c r="H136" s="156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1"/>
    </row>
    <row r="137" spans="2:21" ht="15.6" x14ac:dyDescent="0.3">
      <c r="B137" s="61"/>
      <c r="C137" s="127"/>
      <c r="D137" s="107"/>
      <c r="E137" s="59"/>
      <c r="F137" s="58"/>
      <c r="G137" s="108"/>
      <c r="H137" s="156"/>
      <c r="I137" s="336"/>
      <c r="J137" s="336"/>
      <c r="K137" s="336"/>
      <c r="L137" s="336"/>
      <c r="M137" s="336"/>
      <c r="N137" s="336"/>
      <c r="O137" s="336"/>
      <c r="P137" s="336"/>
      <c r="Q137" s="336"/>
      <c r="R137" s="336"/>
      <c r="S137" s="336"/>
      <c r="T137" s="336"/>
      <c r="U137" s="61"/>
    </row>
    <row r="138" spans="2:21" ht="15.6" x14ac:dyDescent="0.3">
      <c r="B138" s="141"/>
      <c r="C138" s="142"/>
      <c r="D138" s="142"/>
      <c r="E138" s="141"/>
      <c r="F138" s="141"/>
      <c r="G138" s="144"/>
      <c r="H138" s="155"/>
      <c r="I138" s="145"/>
      <c r="J138" s="145"/>
      <c r="K138" s="145"/>
      <c r="L138" s="145"/>
      <c r="M138" s="145"/>
      <c r="N138" s="145"/>
      <c r="O138" s="145"/>
      <c r="P138" s="145"/>
      <c r="Q138" s="145"/>
      <c r="R138" s="145"/>
      <c r="S138" s="145"/>
      <c r="T138" s="145"/>
      <c r="U138" s="61"/>
    </row>
    <row r="139" spans="2:21" x14ac:dyDescent="0.3">
      <c r="B139" s="59"/>
      <c r="C139" s="127"/>
      <c r="D139" s="107"/>
      <c r="E139" s="58"/>
      <c r="F139" s="58"/>
      <c r="G139" s="126"/>
      <c r="H139" s="156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</row>
    <row r="140" spans="2:21" x14ac:dyDescent="0.3">
      <c r="B140" s="125"/>
      <c r="C140" s="61"/>
      <c r="D140" s="61"/>
      <c r="E140" s="61"/>
      <c r="F140" s="61"/>
      <c r="G140" s="126"/>
      <c r="H140" s="156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</row>
    <row r="141" spans="2:21" x14ac:dyDescent="0.3">
      <c r="B141" s="61"/>
      <c r="C141" s="61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</row>
    <row r="142" spans="2:21" x14ac:dyDescent="0.3">
      <c r="B142" s="61"/>
      <c r="C142" s="61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</row>
    <row r="143" spans="2:21" x14ac:dyDescent="0.3">
      <c r="B143" s="61"/>
      <c r="C143" s="61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</row>
    <row r="144" spans="2:21" x14ac:dyDescent="0.3">
      <c r="B144" s="61"/>
      <c r="C144" s="61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</row>
    <row r="145" spans="2:21" x14ac:dyDescent="0.3">
      <c r="B145" s="61"/>
      <c r="C145" s="61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</row>
    <row r="146" spans="2:21" x14ac:dyDescent="0.3">
      <c r="B146" s="61"/>
      <c r="C146" s="61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</row>
    <row r="147" spans="2:21" x14ac:dyDescent="0.3">
      <c r="B147" s="61"/>
      <c r="C147" s="61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</row>
    <row r="148" spans="2:21" x14ac:dyDescent="0.3">
      <c r="B148" s="6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</row>
    <row r="149" spans="2:21" x14ac:dyDescent="0.3">
      <c r="B149" s="61"/>
      <c r="C149" s="61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</row>
    <row r="150" spans="2:21" x14ac:dyDescent="0.3">
      <c r="B150" s="61"/>
      <c r="C150" s="61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</row>
    <row r="151" spans="2:21" x14ac:dyDescent="0.3">
      <c r="B151" s="61"/>
      <c r="C151" s="61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</row>
    <row r="152" spans="2:21" x14ac:dyDescent="0.3">
      <c r="B152" s="61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</row>
    <row r="153" spans="2:21" x14ac:dyDescent="0.3">
      <c r="B153" s="61"/>
      <c r="C153" s="61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</row>
    <row r="154" spans="2:21" x14ac:dyDescent="0.3">
      <c r="B154" s="61"/>
      <c r="C154" s="61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61"/>
      <c r="U154" s="61"/>
    </row>
    <row r="155" spans="2:21" x14ac:dyDescent="0.3">
      <c r="B155" s="61"/>
      <c r="C155" s="61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61"/>
      <c r="U155" s="61"/>
    </row>
    <row r="156" spans="2:21" x14ac:dyDescent="0.3">
      <c r="B156" s="61"/>
      <c r="C156" s="61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</row>
    <row r="157" spans="2:21" x14ac:dyDescent="0.3">
      <c r="B157" s="61"/>
      <c r="C157" s="61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</row>
    <row r="158" spans="2:21" x14ac:dyDescent="0.3">
      <c r="B158" s="61"/>
      <c r="C158" s="61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61"/>
      <c r="U158" s="61"/>
    </row>
    <row r="159" spans="2:21" x14ac:dyDescent="0.3">
      <c r="B159" s="6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</row>
    <row r="160" spans="2:21" x14ac:dyDescent="0.3">
      <c r="B160" s="61"/>
      <c r="C160" s="61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</row>
    <row r="161" spans="2:21" x14ac:dyDescent="0.3">
      <c r="B161" s="61"/>
      <c r="C161" s="61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</row>
  </sheetData>
  <mergeCells count="12">
    <mergeCell ref="I122:T122"/>
    <mergeCell ref="I137:T137"/>
    <mergeCell ref="I4:T4"/>
    <mergeCell ref="I8:T8"/>
    <mergeCell ref="I13:T13"/>
    <mergeCell ref="I21:T21"/>
    <mergeCell ref="I34:T34"/>
    <mergeCell ref="I62:T62"/>
    <mergeCell ref="I69:T69"/>
    <mergeCell ref="I84:T84"/>
    <mergeCell ref="I92:T92"/>
    <mergeCell ref="I114:T1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3"/>
  <sheetViews>
    <sheetView topLeftCell="C37" workbookViewId="0">
      <selection activeCell="L32" sqref="L32"/>
    </sheetView>
  </sheetViews>
  <sheetFormatPr defaultRowHeight="14.4" x14ac:dyDescent="0.3"/>
  <cols>
    <col min="2" max="2" width="104" bestFit="1" customWidth="1"/>
    <col min="3" max="3" width="31.109375" bestFit="1" customWidth="1"/>
    <col min="4" max="4" width="46.33203125" bestFit="1" customWidth="1"/>
    <col min="5" max="5" width="18.5546875" bestFit="1" customWidth="1"/>
    <col min="6" max="6" width="21.6640625" bestFit="1" customWidth="1"/>
    <col min="7" max="7" width="21.109375" bestFit="1" customWidth="1"/>
    <col min="8" max="8" width="23.44140625" bestFit="1" customWidth="1"/>
    <col min="9" max="9" width="31.44140625" customWidth="1"/>
  </cols>
  <sheetData>
    <row r="2" spans="2:9" ht="15" thickBot="1" x14ac:dyDescent="0.35"/>
    <row r="3" spans="2:9" ht="16.2" thickBot="1" x14ac:dyDescent="0.35">
      <c r="B3" s="3" t="s">
        <v>0</v>
      </c>
    </row>
    <row r="4" spans="2:9" ht="15" thickBot="1" x14ac:dyDescent="0.35"/>
    <row r="5" spans="2:9" ht="63" thickBot="1" x14ac:dyDescent="0.35">
      <c r="B5" s="316" t="s">
        <v>2</v>
      </c>
      <c r="C5" s="323" t="s">
        <v>3</v>
      </c>
      <c r="D5" s="324" t="s">
        <v>4</v>
      </c>
      <c r="E5" s="325" t="s">
        <v>5</v>
      </c>
      <c r="F5" s="322" t="s">
        <v>6</v>
      </c>
      <c r="G5" s="318" t="s">
        <v>221</v>
      </c>
      <c r="H5" s="318" t="s">
        <v>222</v>
      </c>
      <c r="I5" s="321" t="s">
        <v>250</v>
      </c>
    </row>
    <row r="6" spans="2:9" ht="15" thickBot="1" x14ac:dyDescent="0.35">
      <c r="B6" s="198" t="s">
        <v>21</v>
      </c>
      <c r="C6" s="182" t="s">
        <v>22</v>
      </c>
      <c r="D6" s="183" t="s">
        <v>23</v>
      </c>
      <c r="E6" s="184" t="s">
        <v>24</v>
      </c>
      <c r="F6" s="185" t="s">
        <v>25</v>
      </c>
      <c r="G6" s="186"/>
      <c r="H6" s="247"/>
      <c r="I6" s="247"/>
    </row>
    <row r="7" spans="2:9" ht="15" thickBot="1" x14ac:dyDescent="0.35">
      <c r="B7" s="32" t="s">
        <v>33</v>
      </c>
      <c r="C7" s="30"/>
      <c r="D7" s="30"/>
      <c r="G7" s="59"/>
      <c r="H7" s="248">
        <f>SUM(H6:H6)</f>
        <v>0</v>
      </c>
      <c r="I7" s="248">
        <f>SUM(I6:I6)</f>
        <v>0</v>
      </c>
    </row>
    <row r="8" spans="2:9" ht="15" thickBot="1" x14ac:dyDescent="0.35">
      <c r="B8" s="125"/>
      <c r="C8" s="30"/>
      <c r="D8" s="30"/>
    </row>
    <row r="9" spans="2:9" ht="63" thickBot="1" x14ac:dyDescent="0.35">
      <c r="B9" s="213" t="s">
        <v>46</v>
      </c>
      <c r="C9" s="323" t="s">
        <v>3</v>
      </c>
      <c r="D9" s="324" t="s">
        <v>4</v>
      </c>
      <c r="E9" s="322" t="s">
        <v>5</v>
      </c>
      <c r="F9" s="322" t="s">
        <v>6</v>
      </c>
      <c r="G9" s="213" t="s">
        <v>221</v>
      </c>
      <c r="H9" s="213" t="s">
        <v>222</v>
      </c>
      <c r="I9" s="321" t="s">
        <v>250</v>
      </c>
    </row>
    <row r="10" spans="2:9" ht="15" thickBot="1" x14ac:dyDescent="0.35">
      <c r="B10" s="44" t="s">
        <v>47</v>
      </c>
      <c r="C10" s="199" t="s">
        <v>48</v>
      </c>
      <c r="D10" s="200" t="s">
        <v>49</v>
      </c>
      <c r="E10" s="133" t="s">
        <v>50</v>
      </c>
      <c r="F10" s="201" t="s">
        <v>51</v>
      </c>
      <c r="G10" s="202"/>
      <c r="H10" s="186"/>
      <c r="I10" s="247"/>
    </row>
    <row r="11" spans="2:9" ht="15" thickBot="1" x14ac:dyDescent="0.35">
      <c r="B11" s="29" t="s">
        <v>33</v>
      </c>
      <c r="C11" s="30"/>
      <c r="D11" s="30"/>
      <c r="G11" s="158"/>
      <c r="H11" s="249">
        <f>SUM(H10:H10)</f>
        <v>0</v>
      </c>
      <c r="I11" s="248">
        <f>SUM(I10:I10)</f>
        <v>0</v>
      </c>
    </row>
    <row r="12" spans="2:9" ht="15" thickBot="1" x14ac:dyDescent="0.35">
      <c r="B12" s="61"/>
      <c r="C12" s="62"/>
      <c r="D12" s="63"/>
      <c r="E12" s="64"/>
      <c r="F12" s="58"/>
    </row>
    <row r="13" spans="2:9" ht="16.2" thickBot="1" x14ac:dyDescent="0.35">
      <c r="B13" s="3" t="s">
        <v>93</v>
      </c>
      <c r="C13" s="66"/>
      <c r="D13" s="63"/>
      <c r="E13" s="64"/>
      <c r="F13" s="58"/>
    </row>
    <row r="14" spans="2:9" ht="15" thickBot="1" x14ac:dyDescent="0.35">
      <c r="B14" s="61"/>
      <c r="C14" s="68"/>
      <c r="D14" s="69"/>
      <c r="E14" s="70"/>
      <c r="F14" s="71"/>
    </row>
    <row r="15" spans="2:9" ht="63" thickBot="1" x14ac:dyDescent="0.35">
      <c r="B15" s="213" t="s">
        <v>94</v>
      </c>
      <c r="C15" s="326" t="s">
        <v>3</v>
      </c>
      <c r="D15" s="327" t="s">
        <v>4</v>
      </c>
      <c r="E15" s="328" t="s">
        <v>5</v>
      </c>
      <c r="F15" s="328" t="s">
        <v>6</v>
      </c>
      <c r="G15" s="322" t="s">
        <v>221</v>
      </c>
      <c r="H15" s="322" t="s">
        <v>222</v>
      </c>
      <c r="I15" s="321" t="s">
        <v>250</v>
      </c>
    </row>
    <row r="16" spans="2:9" x14ac:dyDescent="0.3">
      <c r="B16" s="12" t="s">
        <v>95</v>
      </c>
      <c r="C16" s="110" t="s">
        <v>96</v>
      </c>
      <c r="D16" s="54" t="s">
        <v>97</v>
      </c>
      <c r="E16" s="39" t="s">
        <v>98</v>
      </c>
      <c r="F16" s="14" t="s">
        <v>51</v>
      </c>
      <c r="G16" s="173"/>
      <c r="H16" s="173"/>
      <c r="I16" s="173"/>
    </row>
    <row r="17" spans="2:9" ht="16.2" x14ac:dyDescent="0.3">
      <c r="B17" s="19" t="s">
        <v>99</v>
      </c>
      <c r="C17" s="203" t="s">
        <v>100</v>
      </c>
      <c r="D17" s="79" t="s">
        <v>101</v>
      </c>
      <c r="E17" s="41" t="s">
        <v>102</v>
      </c>
      <c r="F17" s="21" t="s">
        <v>103</v>
      </c>
      <c r="G17" s="189"/>
      <c r="H17" s="178"/>
      <c r="I17" s="178"/>
    </row>
    <row r="18" spans="2:9" ht="16.2" x14ac:dyDescent="0.3">
      <c r="B18" s="19" t="s">
        <v>104</v>
      </c>
      <c r="C18" s="49" t="s">
        <v>105</v>
      </c>
      <c r="D18" s="50" t="s">
        <v>106</v>
      </c>
      <c r="E18" s="41" t="s">
        <v>107</v>
      </c>
      <c r="F18" s="21" t="s">
        <v>103</v>
      </c>
      <c r="G18" s="189"/>
      <c r="H18" s="178"/>
      <c r="I18" s="178"/>
    </row>
    <row r="19" spans="2:9" x14ac:dyDescent="0.3">
      <c r="B19" s="19" t="s">
        <v>108</v>
      </c>
      <c r="C19" s="49" t="s">
        <v>109</v>
      </c>
      <c r="D19" s="50" t="s">
        <v>110</v>
      </c>
      <c r="E19" s="81" t="s">
        <v>111</v>
      </c>
      <c r="F19" s="21" t="s">
        <v>249</v>
      </c>
      <c r="G19" s="189"/>
      <c r="H19" s="178"/>
      <c r="I19" s="178"/>
    </row>
    <row r="20" spans="2:9" ht="16.2" x14ac:dyDescent="0.3">
      <c r="B20" s="82" t="s">
        <v>112</v>
      </c>
      <c r="C20" s="49" t="s">
        <v>113</v>
      </c>
      <c r="D20" s="50" t="s">
        <v>114</v>
      </c>
      <c r="E20" s="41" t="s">
        <v>115</v>
      </c>
      <c r="F20" s="21" t="s">
        <v>116</v>
      </c>
      <c r="G20" s="189"/>
      <c r="H20" s="178"/>
      <c r="I20" s="178"/>
    </row>
    <row r="21" spans="2:9" ht="15" thickBot="1" x14ac:dyDescent="0.35">
      <c r="B21" s="19" t="s">
        <v>232</v>
      </c>
      <c r="C21" s="122" t="s">
        <v>231</v>
      </c>
      <c r="D21" s="56" t="s">
        <v>144</v>
      </c>
      <c r="E21" s="123" t="s">
        <v>170</v>
      </c>
      <c r="F21" s="28" t="s">
        <v>169</v>
      </c>
      <c r="G21" s="190"/>
      <c r="H21" s="175"/>
      <c r="I21" s="175"/>
    </row>
    <row r="22" spans="2:9" ht="15" thickBot="1" x14ac:dyDescent="0.35">
      <c r="B22" s="32" t="s">
        <v>33</v>
      </c>
      <c r="C22" s="61"/>
      <c r="D22" s="61"/>
      <c r="E22" s="61"/>
      <c r="F22" s="61"/>
      <c r="G22" s="112"/>
      <c r="H22" s="249">
        <f>SUM(H16:H21)</f>
        <v>0</v>
      </c>
      <c r="I22" s="249">
        <f>SUM(I16:I21)</f>
        <v>0</v>
      </c>
    </row>
    <row r="23" spans="2:9" ht="15" thickBot="1" x14ac:dyDescent="0.35">
      <c r="B23" s="125"/>
      <c r="C23" s="61"/>
      <c r="D23" s="61"/>
      <c r="E23" s="61"/>
      <c r="F23" s="61"/>
      <c r="G23" s="112"/>
      <c r="H23" s="156"/>
    </row>
    <row r="24" spans="2:9" ht="16.2" thickBot="1" x14ac:dyDescent="0.35">
      <c r="B24" s="3" t="s">
        <v>163</v>
      </c>
      <c r="C24" s="107"/>
      <c r="D24" s="107"/>
      <c r="E24" s="58"/>
      <c r="F24" s="58"/>
    </row>
    <row r="25" spans="2:9" ht="15" thickBot="1" x14ac:dyDescent="0.35">
      <c r="B25" s="59"/>
      <c r="C25" s="107"/>
      <c r="D25" s="107"/>
      <c r="E25" s="58"/>
      <c r="F25" s="58"/>
    </row>
    <row r="26" spans="2:9" ht="63" thickBot="1" x14ac:dyDescent="0.35">
      <c r="B26" s="322" t="s">
        <v>164</v>
      </c>
      <c r="C26" s="323" t="s">
        <v>3</v>
      </c>
      <c r="D26" s="324" t="s">
        <v>4</v>
      </c>
      <c r="E26" s="322" t="s">
        <v>5</v>
      </c>
      <c r="F26" s="322" t="s">
        <v>6</v>
      </c>
      <c r="G26" s="213" t="s">
        <v>221</v>
      </c>
      <c r="H26" s="213" t="s">
        <v>222</v>
      </c>
      <c r="I26" s="321" t="s">
        <v>250</v>
      </c>
    </row>
    <row r="27" spans="2:9" ht="15" thickBot="1" x14ac:dyDescent="0.35">
      <c r="B27" s="44" t="s">
        <v>165</v>
      </c>
      <c r="C27" s="204" t="s">
        <v>166</v>
      </c>
      <c r="D27" s="132" t="s">
        <v>167</v>
      </c>
      <c r="E27" s="205" t="s">
        <v>168</v>
      </c>
      <c r="F27" s="201" t="s">
        <v>216</v>
      </c>
      <c r="G27" s="202"/>
      <c r="H27" s="186"/>
      <c r="I27" s="186"/>
    </row>
    <row r="28" spans="2:9" ht="15" thickBot="1" x14ac:dyDescent="0.35">
      <c r="B28" s="29" t="s">
        <v>33</v>
      </c>
      <c r="C28" s="107"/>
      <c r="D28" s="107"/>
      <c r="E28" s="59"/>
      <c r="F28" s="58"/>
      <c r="G28" s="158"/>
      <c r="H28" s="249">
        <f>SUM(H27:H27)</f>
        <v>0</v>
      </c>
      <c r="I28" s="249">
        <f>SUM(I27:I27)</f>
        <v>0</v>
      </c>
    </row>
    <row r="29" spans="2:9" ht="15" thickBot="1" x14ac:dyDescent="0.35">
      <c r="B29" s="59"/>
      <c r="C29" s="107"/>
      <c r="D29" s="107"/>
      <c r="E29" s="59"/>
      <c r="F29" s="58"/>
    </row>
    <row r="30" spans="2:9" ht="16.2" thickBot="1" x14ac:dyDescent="0.35">
      <c r="B30" s="3" t="s">
        <v>175</v>
      </c>
      <c r="C30" s="107"/>
      <c r="D30" s="107"/>
      <c r="E30" s="59"/>
      <c r="F30" s="58"/>
    </row>
    <row r="31" spans="2:9" ht="15" thickBot="1" x14ac:dyDescent="0.35">
      <c r="B31" s="59"/>
      <c r="C31" s="113"/>
      <c r="D31" s="113"/>
      <c r="E31" s="59"/>
      <c r="F31" s="58"/>
    </row>
    <row r="32" spans="2:9" ht="63" thickBot="1" x14ac:dyDescent="0.35">
      <c r="B32" s="213" t="s">
        <v>176</v>
      </c>
      <c r="C32" s="320" t="s">
        <v>3</v>
      </c>
      <c r="D32" s="316" t="s">
        <v>4</v>
      </c>
      <c r="E32" s="322" t="s">
        <v>5</v>
      </c>
      <c r="F32" s="322" t="s">
        <v>6</v>
      </c>
      <c r="G32" s="322" t="s">
        <v>221</v>
      </c>
      <c r="H32" s="322" t="s">
        <v>222</v>
      </c>
      <c r="I32" s="321" t="s">
        <v>250</v>
      </c>
    </row>
    <row r="33" spans="2:9" x14ac:dyDescent="0.3">
      <c r="B33" s="116" t="s">
        <v>177</v>
      </c>
      <c r="C33" s="110" t="s">
        <v>178</v>
      </c>
      <c r="D33" s="117" t="s">
        <v>179</v>
      </c>
      <c r="E33" s="111" t="s">
        <v>180</v>
      </c>
      <c r="F33" s="14" t="s">
        <v>181</v>
      </c>
      <c r="G33" s="179"/>
      <c r="H33" s="173"/>
      <c r="I33" s="173"/>
    </row>
    <row r="34" spans="2:9" ht="15" thickBot="1" x14ac:dyDescent="0.35">
      <c r="B34" s="118" t="s">
        <v>177</v>
      </c>
      <c r="C34" s="206" t="s">
        <v>182</v>
      </c>
      <c r="D34" s="207" t="s">
        <v>183</v>
      </c>
      <c r="E34" s="123" t="s">
        <v>184</v>
      </c>
      <c r="F34" s="28" t="s">
        <v>51</v>
      </c>
      <c r="G34" s="174"/>
      <c r="H34" s="175"/>
      <c r="I34" s="175"/>
    </row>
    <row r="35" spans="2:9" ht="15" thickBot="1" x14ac:dyDescent="0.35">
      <c r="B35" s="32" t="s">
        <v>33</v>
      </c>
      <c r="C35" s="30"/>
      <c r="D35" s="107"/>
      <c r="E35" s="59"/>
      <c r="F35" s="58"/>
      <c r="G35" s="158"/>
      <c r="H35" s="249">
        <f>SUM(H33:H34)</f>
        <v>0</v>
      </c>
      <c r="I35" s="249">
        <f>SUM(I33:I34)</f>
        <v>0</v>
      </c>
    </row>
    <row r="36" spans="2:9" ht="15" thickBot="1" x14ac:dyDescent="0.35">
      <c r="B36" s="125"/>
      <c r="C36" s="30"/>
      <c r="D36" s="107"/>
      <c r="E36" s="59"/>
      <c r="F36" s="58"/>
    </row>
    <row r="37" spans="2:9" ht="16.2" thickBot="1" x14ac:dyDescent="0.35">
      <c r="B37" s="3" t="s">
        <v>210</v>
      </c>
      <c r="C37" s="127"/>
      <c r="D37" s="107"/>
      <c r="E37" s="59"/>
      <c r="F37" s="58"/>
    </row>
    <row r="38" spans="2:9" ht="15" thickBot="1" x14ac:dyDescent="0.35">
      <c r="B38" s="61"/>
      <c r="C38" s="128"/>
      <c r="D38" s="113"/>
      <c r="E38" s="129"/>
      <c r="F38" s="71"/>
    </row>
    <row r="39" spans="2:9" ht="63" thickBot="1" x14ac:dyDescent="0.35">
      <c r="B39" s="213" t="s">
        <v>211</v>
      </c>
      <c r="C39" s="320" t="s">
        <v>3</v>
      </c>
      <c r="D39" s="316" t="s">
        <v>4</v>
      </c>
      <c r="E39" s="213" t="s">
        <v>5</v>
      </c>
      <c r="F39" s="213" t="s">
        <v>6</v>
      </c>
      <c r="G39" s="213" t="s">
        <v>221</v>
      </c>
      <c r="H39" s="213" t="s">
        <v>222</v>
      </c>
      <c r="I39" s="321" t="s">
        <v>250</v>
      </c>
    </row>
    <row r="40" spans="2:9" ht="15" thickBot="1" x14ac:dyDescent="0.35">
      <c r="B40" s="130" t="s">
        <v>212</v>
      </c>
      <c r="C40" s="131" t="s">
        <v>213</v>
      </c>
      <c r="D40" s="132" t="s">
        <v>214</v>
      </c>
      <c r="E40" s="133" t="s">
        <v>215</v>
      </c>
      <c r="F40" s="133" t="s">
        <v>216</v>
      </c>
      <c r="G40" s="186"/>
      <c r="H40" s="186"/>
      <c r="I40" s="186"/>
    </row>
    <row r="41" spans="2:9" ht="15" thickBot="1" x14ac:dyDescent="0.35">
      <c r="G41" s="112"/>
      <c r="H41" s="250">
        <f>SUM(H40:H40)</f>
        <v>0</v>
      </c>
      <c r="I41" s="249">
        <f>SUM(I40:I40)</f>
        <v>0</v>
      </c>
    </row>
    <row r="42" spans="2:9" ht="15" thickBot="1" x14ac:dyDescent="0.35"/>
    <row r="43" spans="2:9" ht="16.2" thickBot="1" x14ac:dyDescent="0.35">
      <c r="B43" s="213" t="s">
        <v>225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71"/>
  <sheetViews>
    <sheetView topLeftCell="C40" workbookViewId="0">
      <selection activeCell="I59" sqref="I59"/>
    </sheetView>
  </sheetViews>
  <sheetFormatPr defaultRowHeight="14.4" x14ac:dyDescent="0.3"/>
  <cols>
    <col min="2" max="2" width="104" bestFit="1" customWidth="1"/>
    <col min="3" max="3" width="25" bestFit="1" customWidth="1"/>
    <col min="4" max="4" width="44.5546875" bestFit="1" customWidth="1"/>
    <col min="5" max="5" width="18" bestFit="1" customWidth="1"/>
    <col min="6" max="6" width="21.6640625" bestFit="1" customWidth="1"/>
    <col min="7" max="7" width="21.109375" bestFit="1" customWidth="1"/>
    <col min="8" max="8" width="23.44140625" bestFit="1" customWidth="1"/>
    <col min="9" max="9" width="33.6640625" customWidth="1"/>
  </cols>
  <sheetData>
    <row r="2" spans="2:9" ht="15" thickBot="1" x14ac:dyDescent="0.35"/>
    <row r="3" spans="2:9" ht="16.2" thickBot="1" x14ac:dyDescent="0.35">
      <c r="B3" s="3" t="s">
        <v>0</v>
      </c>
    </row>
    <row r="4" spans="2:9" ht="15" thickBot="1" x14ac:dyDescent="0.35"/>
    <row r="5" spans="2:9" ht="63" thickBot="1" x14ac:dyDescent="0.35">
      <c r="B5" s="213" t="s">
        <v>34</v>
      </c>
      <c r="C5" s="316" t="s">
        <v>3</v>
      </c>
      <c r="D5" s="316" t="s">
        <v>4</v>
      </c>
      <c r="E5" s="317" t="s">
        <v>5</v>
      </c>
      <c r="F5" s="213" t="s">
        <v>6</v>
      </c>
      <c r="G5" s="318" t="s">
        <v>221</v>
      </c>
      <c r="H5" s="318" t="s">
        <v>222</v>
      </c>
      <c r="I5" s="321" t="s">
        <v>250</v>
      </c>
    </row>
    <row r="6" spans="2:9" x14ac:dyDescent="0.3">
      <c r="B6" s="12" t="s">
        <v>35</v>
      </c>
      <c r="C6" s="37" t="s">
        <v>35</v>
      </c>
      <c r="D6" s="38" t="s">
        <v>36</v>
      </c>
      <c r="E6" s="13" t="s">
        <v>37</v>
      </c>
      <c r="F6" s="14" t="s">
        <v>38</v>
      </c>
      <c r="G6" s="187"/>
      <c r="H6" s="188"/>
      <c r="I6" s="188"/>
    </row>
    <row r="7" spans="2:9" ht="15" thickBot="1" x14ac:dyDescent="0.35">
      <c r="B7" s="19" t="s">
        <v>39</v>
      </c>
      <c r="C7" s="42" t="s">
        <v>39</v>
      </c>
      <c r="D7" s="26" t="s">
        <v>40</v>
      </c>
      <c r="E7" s="27" t="s">
        <v>41</v>
      </c>
      <c r="F7" s="28" t="s">
        <v>30</v>
      </c>
      <c r="G7" s="176"/>
      <c r="H7" s="177"/>
      <c r="I7" s="177"/>
    </row>
    <row r="8" spans="2:9" ht="15" thickBot="1" x14ac:dyDescent="0.35">
      <c r="B8" s="32" t="s">
        <v>33</v>
      </c>
      <c r="C8" s="30"/>
      <c r="D8" s="30"/>
      <c r="G8" s="158"/>
      <c r="H8" s="246">
        <f>SUM(H6:H7)</f>
        <v>0</v>
      </c>
      <c r="I8" s="246">
        <f>SUM(I6:I7)</f>
        <v>0</v>
      </c>
    </row>
    <row r="9" spans="2:9" ht="15" thickBot="1" x14ac:dyDescent="0.35"/>
    <row r="10" spans="2:9" ht="63" thickBot="1" x14ac:dyDescent="0.35">
      <c r="B10" s="213" t="s">
        <v>46</v>
      </c>
      <c r="C10" s="320" t="s">
        <v>3</v>
      </c>
      <c r="D10" s="316" t="s">
        <v>4</v>
      </c>
      <c r="E10" s="213" t="s">
        <v>5</v>
      </c>
      <c r="F10" s="213" t="s">
        <v>6</v>
      </c>
      <c r="G10" s="213" t="s">
        <v>221</v>
      </c>
      <c r="H10" s="213" t="s">
        <v>222</v>
      </c>
      <c r="I10" s="319" t="s">
        <v>250</v>
      </c>
    </row>
    <row r="11" spans="2:9" x14ac:dyDescent="0.3">
      <c r="B11" s="191" t="s">
        <v>47</v>
      </c>
      <c r="C11" s="192" t="s">
        <v>52</v>
      </c>
      <c r="D11" s="193" t="s">
        <v>53</v>
      </c>
      <c r="E11" s="194" t="s">
        <v>54</v>
      </c>
      <c r="F11" s="55" t="s">
        <v>55</v>
      </c>
      <c r="G11" s="195"/>
      <c r="H11" s="196"/>
      <c r="I11" s="196"/>
    </row>
    <row r="12" spans="2:9" x14ac:dyDescent="0.3">
      <c r="B12" s="46" t="s">
        <v>47</v>
      </c>
      <c r="C12" s="49" t="s">
        <v>56</v>
      </c>
      <c r="D12" s="50" t="s">
        <v>57</v>
      </c>
      <c r="E12" s="41" t="s">
        <v>58</v>
      </c>
      <c r="F12" s="21" t="s">
        <v>59</v>
      </c>
      <c r="G12" s="172"/>
      <c r="H12" s="178"/>
      <c r="I12" s="178"/>
    </row>
    <row r="13" spans="2:9" x14ac:dyDescent="0.3">
      <c r="B13" s="46" t="s">
        <v>47</v>
      </c>
      <c r="C13" s="49" t="s">
        <v>60</v>
      </c>
      <c r="D13" s="50" t="s">
        <v>61</v>
      </c>
      <c r="E13" s="41" t="s">
        <v>62</v>
      </c>
      <c r="F13" s="21" t="s">
        <v>30</v>
      </c>
      <c r="G13" s="172"/>
      <c r="H13" s="178"/>
      <c r="I13" s="178"/>
    </row>
    <row r="14" spans="2:9" ht="15" thickBot="1" x14ac:dyDescent="0.35">
      <c r="B14" s="51" t="s">
        <v>47</v>
      </c>
      <c r="C14" s="42" t="s">
        <v>63</v>
      </c>
      <c r="D14" s="52" t="s">
        <v>64</v>
      </c>
      <c r="E14" s="27" t="s">
        <v>65</v>
      </c>
      <c r="F14" s="28" t="s">
        <v>30</v>
      </c>
      <c r="G14" s="174"/>
      <c r="H14" s="175"/>
      <c r="I14" s="175"/>
    </row>
    <row r="15" spans="2:9" ht="15" thickBot="1" x14ac:dyDescent="0.35">
      <c r="B15" s="29" t="s">
        <v>33</v>
      </c>
      <c r="C15" s="30"/>
      <c r="D15" s="30"/>
      <c r="G15" s="158"/>
      <c r="H15" s="134">
        <f>SUM(H11:H14)</f>
        <v>0</v>
      </c>
      <c r="I15" s="134">
        <f>SUM(I11:I14)</f>
        <v>0</v>
      </c>
    </row>
    <row r="16" spans="2:9" ht="15" thickBot="1" x14ac:dyDescent="0.35">
      <c r="H16" s="212"/>
    </row>
    <row r="17" spans="2:9" ht="63" thickBot="1" x14ac:dyDescent="0.35">
      <c r="B17" s="322" t="s">
        <v>66</v>
      </c>
      <c r="C17" s="323" t="s">
        <v>3</v>
      </c>
      <c r="D17" s="324" t="s">
        <v>4</v>
      </c>
      <c r="E17" s="322" t="s">
        <v>5</v>
      </c>
      <c r="F17" s="322" t="s">
        <v>6</v>
      </c>
      <c r="G17" s="322" t="s">
        <v>221</v>
      </c>
      <c r="H17" s="322" t="s">
        <v>222</v>
      </c>
      <c r="I17" s="321" t="s">
        <v>250</v>
      </c>
    </row>
    <row r="18" spans="2:9" x14ac:dyDescent="0.3">
      <c r="B18" s="209" t="s">
        <v>67</v>
      </c>
      <c r="C18" s="77" t="s">
        <v>68</v>
      </c>
      <c r="D18" s="54" t="s">
        <v>69</v>
      </c>
      <c r="E18" s="39" t="s">
        <v>70</v>
      </c>
      <c r="F18" s="14" t="s">
        <v>71</v>
      </c>
      <c r="G18" s="179"/>
      <c r="H18" s="173"/>
      <c r="I18" s="173"/>
    </row>
    <row r="19" spans="2:9" x14ac:dyDescent="0.3">
      <c r="B19" s="210" t="s">
        <v>67</v>
      </c>
      <c r="C19" s="80" t="s">
        <v>72</v>
      </c>
      <c r="D19" s="50" t="s">
        <v>73</v>
      </c>
      <c r="E19" s="41" t="s">
        <v>74</v>
      </c>
      <c r="F19" s="21" t="s">
        <v>55</v>
      </c>
      <c r="G19" s="180"/>
      <c r="H19" s="178"/>
      <c r="I19" s="178"/>
    </row>
    <row r="20" spans="2:9" x14ac:dyDescent="0.3">
      <c r="B20" s="210" t="s">
        <v>67</v>
      </c>
      <c r="C20" s="80" t="s">
        <v>75</v>
      </c>
      <c r="D20" s="50" t="s">
        <v>76</v>
      </c>
      <c r="E20" s="41" t="s">
        <v>77</v>
      </c>
      <c r="F20" s="55" t="s">
        <v>249</v>
      </c>
      <c r="G20" s="180"/>
      <c r="H20" s="178"/>
      <c r="I20" s="178"/>
    </row>
    <row r="21" spans="2:9" x14ac:dyDescent="0.3">
      <c r="B21" s="210" t="s">
        <v>67</v>
      </c>
      <c r="C21" s="80" t="s">
        <v>78</v>
      </c>
      <c r="D21" s="50" t="s">
        <v>79</v>
      </c>
      <c r="E21" s="41" t="s">
        <v>80</v>
      </c>
      <c r="F21" s="21" t="s">
        <v>55</v>
      </c>
      <c r="G21" s="180"/>
      <c r="H21" s="178"/>
      <c r="I21" s="178"/>
    </row>
    <row r="22" spans="2:9" x14ac:dyDescent="0.3">
      <c r="B22" s="210" t="s">
        <v>67</v>
      </c>
      <c r="C22" s="80" t="s">
        <v>81</v>
      </c>
      <c r="D22" s="50" t="s">
        <v>82</v>
      </c>
      <c r="E22" s="41" t="s">
        <v>83</v>
      </c>
      <c r="F22" s="21" t="s">
        <v>71</v>
      </c>
      <c r="G22" s="180"/>
      <c r="H22" s="178"/>
      <c r="I22" s="178"/>
    </row>
    <row r="23" spans="2:9" x14ac:dyDescent="0.3">
      <c r="B23" s="210" t="s">
        <v>67</v>
      </c>
      <c r="C23" s="80" t="s">
        <v>84</v>
      </c>
      <c r="D23" s="50" t="s">
        <v>85</v>
      </c>
      <c r="E23" s="41" t="s">
        <v>86</v>
      </c>
      <c r="F23" s="55" t="s">
        <v>71</v>
      </c>
      <c r="G23" s="180"/>
      <c r="H23" s="178"/>
      <c r="I23" s="178"/>
    </row>
    <row r="24" spans="2:9" x14ac:dyDescent="0.3">
      <c r="B24" s="210" t="s">
        <v>67</v>
      </c>
      <c r="C24" s="80" t="s">
        <v>87</v>
      </c>
      <c r="D24" s="50" t="s">
        <v>88</v>
      </c>
      <c r="E24" s="41" t="s">
        <v>89</v>
      </c>
      <c r="F24" s="21" t="s">
        <v>59</v>
      </c>
      <c r="G24" s="180"/>
      <c r="H24" s="178"/>
      <c r="I24" s="178"/>
    </row>
    <row r="25" spans="2:9" ht="15" thickBot="1" x14ac:dyDescent="0.35">
      <c r="B25" s="211" t="s">
        <v>67</v>
      </c>
      <c r="C25" s="208" t="s">
        <v>90</v>
      </c>
      <c r="D25" s="56" t="s">
        <v>91</v>
      </c>
      <c r="E25" s="43" t="s">
        <v>92</v>
      </c>
      <c r="F25" s="28" t="s">
        <v>71</v>
      </c>
      <c r="G25" s="181"/>
      <c r="H25" s="175"/>
      <c r="I25" s="175"/>
    </row>
    <row r="26" spans="2:9" ht="15" thickBot="1" x14ac:dyDescent="0.35">
      <c r="B26" s="57" t="s">
        <v>33</v>
      </c>
      <c r="C26" s="30"/>
      <c r="D26" s="30"/>
      <c r="E26" s="58"/>
      <c r="F26" s="59"/>
      <c r="G26" s="112"/>
      <c r="H26" s="248">
        <f>SUM(H18:H25)</f>
        <v>0</v>
      </c>
      <c r="I26" s="248">
        <f>SUM(I18:I25)</f>
        <v>0</v>
      </c>
    </row>
    <row r="27" spans="2:9" ht="15" thickBot="1" x14ac:dyDescent="0.35"/>
    <row r="28" spans="2:9" ht="16.2" thickBot="1" x14ac:dyDescent="0.35">
      <c r="B28" s="3" t="s">
        <v>93</v>
      </c>
    </row>
    <row r="29" spans="2:9" ht="15" thickBot="1" x14ac:dyDescent="0.35"/>
    <row r="30" spans="2:9" ht="63" thickBot="1" x14ac:dyDescent="0.35">
      <c r="B30" s="213" t="s">
        <v>94</v>
      </c>
      <c r="C30" s="316" t="s">
        <v>3</v>
      </c>
      <c r="D30" s="316" t="s">
        <v>4</v>
      </c>
      <c r="E30" s="213" t="s">
        <v>5</v>
      </c>
      <c r="F30" s="213" t="s">
        <v>6</v>
      </c>
      <c r="G30" s="213" t="s">
        <v>221</v>
      </c>
      <c r="H30" s="213" t="s">
        <v>222</v>
      </c>
      <c r="I30" s="321" t="s">
        <v>250</v>
      </c>
    </row>
    <row r="31" spans="2:9" x14ac:dyDescent="0.3">
      <c r="B31" s="19" t="s">
        <v>217</v>
      </c>
      <c r="C31" s="80" t="s">
        <v>218</v>
      </c>
      <c r="D31" s="50" t="s">
        <v>229</v>
      </c>
      <c r="E31" s="41" t="s">
        <v>219</v>
      </c>
      <c r="F31" s="21" t="s">
        <v>59</v>
      </c>
      <c r="G31" s="197"/>
      <c r="H31" s="196"/>
      <c r="I31" s="196"/>
    </row>
    <row r="32" spans="2:9" ht="16.2" x14ac:dyDescent="0.3">
      <c r="B32" s="19" t="s">
        <v>117</v>
      </c>
      <c r="C32" s="83" t="s">
        <v>117</v>
      </c>
      <c r="D32" s="84" t="s">
        <v>118</v>
      </c>
      <c r="E32" s="85" t="s">
        <v>119</v>
      </c>
      <c r="F32" s="55" t="s">
        <v>120</v>
      </c>
      <c r="G32" s="178"/>
      <c r="H32" s="178"/>
      <c r="I32" s="178"/>
    </row>
    <row r="33" spans="2:9" ht="16.2" x14ac:dyDescent="0.3">
      <c r="B33" s="19" t="s">
        <v>121</v>
      </c>
      <c r="C33" s="86" t="s">
        <v>121</v>
      </c>
      <c r="D33" s="87" t="s">
        <v>122</v>
      </c>
      <c r="E33" s="88" t="s">
        <v>123</v>
      </c>
      <c r="F33" s="21" t="s">
        <v>124</v>
      </c>
      <c r="G33" s="189"/>
      <c r="H33" s="178"/>
      <c r="I33" s="178"/>
    </row>
    <row r="34" spans="2:9" ht="16.2" x14ac:dyDescent="0.3">
      <c r="B34" s="19" t="s">
        <v>125</v>
      </c>
      <c r="C34" s="86" t="s">
        <v>125</v>
      </c>
      <c r="D34" s="89" t="s">
        <v>126</v>
      </c>
      <c r="E34" s="90" t="s">
        <v>127</v>
      </c>
      <c r="F34" s="21" t="s">
        <v>128</v>
      </c>
      <c r="G34" s="189"/>
      <c r="H34" s="178"/>
      <c r="I34" s="178"/>
    </row>
    <row r="35" spans="2:9" ht="16.2" x14ac:dyDescent="0.3">
      <c r="B35" s="19" t="s">
        <v>129</v>
      </c>
      <c r="C35" s="91" t="s">
        <v>129</v>
      </c>
      <c r="D35" s="87" t="s">
        <v>130</v>
      </c>
      <c r="E35" s="88" t="s">
        <v>131</v>
      </c>
      <c r="F35" s="21" t="s">
        <v>124</v>
      </c>
      <c r="G35" s="189"/>
      <c r="H35" s="178"/>
      <c r="I35" s="178"/>
    </row>
    <row r="36" spans="2:9" x14ac:dyDescent="0.3">
      <c r="B36" s="19" t="s">
        <v>26</v>
      </c>
      <c r="C36" s="169" t="s">
        <v>27</v>
      </c>
      <c r="D36" s="40" t="s">
        <v>28</v>
      </c>
      <c r="E36" s="20" t="s">
        <v>29</v>
      </c>
      <c r="F36" s="21" t="s">
        <v>30</v>
      </c>
      <c r="G36" s="189"/>
      <c r="H36" s="178"/>
      <c r="I36" s="178"/>
    </row>
    <row r="37" spans="2:9" x14ac:dyDescent="0.3">
      <c r="B37" s="19" t="s">
        <v>230</v>
      </c>
      <c r="C37" s="86" t="s">
        <v>42</v>
      </c>
      <c r="D37" s="40" t="s">
        <v>43</v>
      </c>
      <c r="E37" s="20" t="s">
        <v>44</v>
      </c>
      <c r="F37" s="21" t="s">
        <v>30</v>
      </c>
      <c r="G37" s="189"/>
      <c r="H37" s="178"/>
      <c r="I37" s="178"/>
    </row>
    <row r="38" spans="2:9" x14ac:dyDescent="0.3">
      <c r="B38" s="19" t="s">
        <v>230</v>
      </c>
      <c r="C38" s="86" t="s">
        <v>42</v>
      </c>
      <c r="D38" s="40" t="s">
        <v>43</v>
      </c>
      <c r="E38" s="20" t="s">
        <v>45</v>
      </c>
      <c r="F38" s="21" t="s">
        <v>30</v>
      </c>
      <c r="G38" s="189"/>
      <c r="H38" s="178"/>
      <c r="I38" s="178"/>
    </row>
    <row r="39" spans="2:9" ht="16.2" x14ac:dyDescent="0.3">
      <c r="B39" s="19" t="s">
        <v>132</v>
      </c>
      <c r="C39" s="261" t="s">
        <v>132</v>
      </c>
      <c r="D39" s="262" t="s">
        <v>133</v>
      </c>
      <c r="E39" s="85" t="s">
        <v>134</v>
      </c>
      <c r="F39" s="55" t="s">
        <v>135</v>
      </c>
      <c r="G39" s="189"/>
      <c r="H39" s="178"/>
      <c r="I39" s="178"/>
    </row>
    <row r="40" spans="2:9" ht="16.2" x14ac:dyDescent="0.3">
      <c r="B40" s="19" t="s">
        <v>136</v>
      </c>
      <c r="C40" s="78" t="s">
        <v>136</v>
      </c>
      <c r="D40" s="92" t="s">
        <v>137</v>
      </c>
      <c r="E40" s="88" t="s">
        <v>138</v>
      </c>
      <c r="F40" s="21" t="s">
        <v>124</v>
      </c>
      <c r="G40" s="189"/>
      <c r="H40" s="178"/>
      <c r="I40" s="178"/>
    </row>
    <row r="41" spans="2:9" ht="16.2" x14ac:dyDescent="0.3">
      <c r="B41" s="19" t="s">
        <v>139</v>
      </c>
      <c r="C41" s="86" t="s">
        <v>139</v>
      </c>
      <c r="D41" s="89" t="s">
        <v>140</v>
      </c>
      <c r="E41" s="88" t="s">
        <v>141</v>
      </c>
      <c r="F41" s="21" t="s">
        <v>120</v>
      </c>
      <c r="G41" s="189"/>
      <c r="H41" s="178"/>
      <c r="I41" s="178"/>
    </row>
    <row r="42" spans="2:9" x14ac:dyDescent="0.3">
      <c r="B42" s="19" t="s">
        <v>142</v>
      </c>
      <c r="C42" s="93" t="s">
        <v>143</v>
      </c>
      <c r="D42" s="94" t="s">
        <v>144</v>
      </c>
      <c r="E42" s="95" t="s">
        <v>145</v>
      </c>
      <c r="F42" s="96" t="s">
        <v>55</v>
      </c>
      <c r="G42" s="189"/>
      <c r="H42" s="178"/>
      <c r="I42" s="178"/>
    </row>
    <row r="43" spans="2:9" x14ac:dyDescent="0.3">
      <c r="B43" s="19" t="s">
        <v>31</v>
      </c>
      <c r="C43" s="169" t="s">
        <v>31</v>
      </c>
      <c r="D43" s="40" t="str">
        <f>[1]Munka1!$C$19</f>
        <v>5900 Orosháza, Dózsa György utca 1.</v>
      </c>
      <c r="E43" s="20" t="s">
        <v>32</v>
      </c>
      <c r="F43" s="21" t="s">
        <v>30</v>
      </c>
      <c r="G43" s="189"/>
      <c r="H43" s="178"/>
      <c r="I43" s="178"/>
    </row>
    <row r="44" spans="2:9" ht="15.6" x14ac:dyDescent="0.3">
      <c r="B44" s="170" t="s">
        <v>146</v>
      </c>
      <c r="C44" s="98" t="s">
        <v>146</v>
      </c>
      <c r="D44" s="99" t="s">
        <v>147</v>
      </c>
      <c r="E44" s="168" t="s">
        <v>148</v>
      </c>
      <c r="F44" s="171" t="s">
        <v>135</v>
      </c>
      <c r="G44" s="178"/>
      <c r="H44" s="178"/>
      <c r="I44" s="178"/>
    </row>
    <row r="45" spans="2:9" ht="15.6" x14ac:dyDescent="0.3">
      <c r="B45" s="97" t="s">
        <v>149</v>
      </c>
      <c r="C45" s="98" t="s">
        <v>150</v>
      </c>
      <c r="D45" s="99" t="s">
        <v>151</v>
      </c>
      <c r="E45" s="100" t="s">
        <v>152</v>
      </c>
      <c r="F45" s="96" t="s">
        <v>120</v>
      </c>
      <c r="G45" s="178"/>
      <c r="H45" s="178"/>
      <c r="I45" s="178"/>
    </row>
    <row r="46" spans="2:9" ht="15.6" x14ac:dyDescent="0.3">
      <c r="B46" s="97" t="s">
        <v>153</v>
      </c>
      <c r="C46" s="98" t="s">
        <v>154</v>
      </c>
      <c r="D46" s="99" t="s">
        <v>155</v>
      </c>
      <c r="E46" s="100" t="s">
        <v>156</v>
      </c>
      <c r="F46" s="96" t="s">
        <v>120</v>
      </c>
      <c r="G46" s="189"/>
      <c r="H46" s="178"/>
      <c r="I46" s="178"/>
    </row>
    <row r="47" spans="2:9" ht="15.6" x14ac:dyDescent="0.3">
      <c r="B47" s="97" t="s">
        <v>157</v>
      </c>
      <c r="C47" s="101" t="s">
        <v>157</v>
      </c>
      <c r="D47" s="102" t="s">
        <v>158</v>
      </c>
      <c r="E47" s="100" t="s">
        <v>159</v>
      </c>
      <c r="F47" s="96" t="s">
        <v>120</v>
      </c>
      <c r="G47" s="189"/>
      <c r="H47" s="178"/>
      <c r="I47" s="178"/>
    </row>
    <row r="48" spans="2:9" ht="16.8" thickBot="1" x14ac:dyDescent="0.35">
      <c r="B48" s="24" t="s">
        <v>160</v>
      </c>
      <c r="C48" s="103" t="s">
        <v>160</v>
      </c>
      <c r="D48" s="104" t="s">
        <v>161</v>
      </c>
      <c r="E48" s="105" t="s">
        <v>162</v>
      </c>
      <c r="F48" s="106" t="s">
        <v>223</v>
      </c>
      <c r="G48" s="190"/>
      <c r="H48" s="175"/>
      <c r="I48" s="175"/>
    </row>
    <row r="49" spans="2:9" ht="15" thickBot="1" x14ac:dyDescent="0.35">
      <c r="B49" s="32" t="s">
        <v>33</v>
      </c>
      <c r="C49" s="61"/>
      <c r="D49" s="61"/>
      <c r="E49" s="61"/>
      <c r="F49" s="61"/>
      <c r="G49" s="112"/>
      <c r="H49" s="248">
        <f>SUM(H31:H48)</f>
        <v>0</v>
      </c>
      <c r="I49" s="248">
        <f>SUM(I31:I48)</f>
        <v>0</v>
      </c>
    </row>
    <row r="50" spans="2:9" ht="15" thickBot="1" x14ac:dyDescent="0.35"/>
    <row r="51" spans="2:9" ht="16.2" thickBot="1" x14ac:dyDescent="0.35">
      <c r="B51" s="3" t="s">
        <v>163</v>
      </c>
      <c r="C51" s="107"/>
      <c r="D51" s="107"/>
      <c r="E51" s="58"/>
      <c r="F51" s="58"/>
    </row>
    <row r="52" spans="2:9" ht="15" thickBot="1" x14ac:dyDescent="0.35">
      <c r="B52" s="59"/>
      <c r="C52" s="107"/>
      <c r="D52" s="107"/>
      <c r="E52" s="58"/>
      <c r="F52" s="58"/>
    </row>
    <row r="53" spans="2:9" ht="63" thickBot="1" x14ac:dyDescent="0.35">
      <c r="B53" s="322" t="s">
        <v>164</v>
      </c>
      <c r="C53" s="323" t="s">
        <v>3</v>
      </c>
      <c r="D53" s="324" t="s">
        <v>4</v>
      </c>
      <c r="E53" s="322" t="s">
        <v>5</v>
      </c>
      <c r="F53" s="322" t="s">
        <v>6</v>
      </c>
      <c r="G53" s="213" t="s">
        <v>221</v>
      </c>
      <c r="H53" s="213" t="s">
        <v>222</v>
      </c>
      <c r="I53" s="321" t="s">
        <v>250</v>
      </c>
    </row>
    <row r="54" spans="2:9" ht="15" thickBot="1" x14ac:dyDescent="0.35">
      <c r="B54" s="51" t="s">
        <v>171</v>
      </c>
      <c r="C54" s="25" t="s">
        <v>172</v>
      </c>
      <c r="D54" s="26" t="s">
        <v>173</v>
      </c>
      <c r="E54" s="27" t="s">
        <v>174</v>
      </c>
      <c r="F54" s="28" t="s">
        <v>30</v>
      </c>
      <c r="G54" s="174"/>
      <c r="H54" s="175"/>
      <c r="I54" s="175"/>
    </row>
    <row r="55" spans="2:9" ht="15" thickBot="1" x14ac:dyDescent="0.35">
      <c r="B55" s="29" t="s">
        <v>33</v>
      </c>
      <c r="C55" s="107"/>
      <c r="D55" s="107"/>
      <c r="E55" s="59"/>
      <c r="F55" s="58"/>
      <c r="G55" s="158"/>
      <c r="H55" s="248">
        <f>SUM(H54:H54)</f>
        <v>0</v>
      </c>
      <c r="I55" s="248">
        <f>SUM(I54:I54)</f>
        <v>0</v>
      </c>
    </row>
    <row r="56" spans="2:9" ht="15" thickBot="1" x14ac:dyDescent="0.35"/>
    <row r="57" spans="2:9" ht="16.2" thickBot="1" x14ac:dyDescent="0.35">
      <c r="B57" s="3" t="s">
        <v>175</v>
      </c>
      <c r="C57" s="107"/>
      <c r="D57" s="107"/>
      <c r="E57" s="59"/>
      <c r="F57" s="58"/>
    </row>
    <row r="58" spans="2:9" ht="15" thickBot="1" x14ac:dyDescent="0.35">
      <c r="B58" s="59"/>
      <c r="C58" s="113"/>
      <c r="D58" s="113"/>
      <c r="E58" s="59"/>
      <c r="F58" s="58"/>
    </row>
    <row r="59" spans="2:9" ht="63" thickBot="1" x14ac:dyDescent="0.35">
      <c r="B59" s="213" t="s">
        <v>176</v>
      </c>
      <c r="C59" s="320" t="s">
        <v>3</v>
      </c>
      <c r="D59" s="316" t="s">
        <v>4</v>
      </c>
      <c r="E59" s="322" t="s">
        <v>5</v>
      </c>
      <c r="F59" s="322" t="s">
        <v>6</v>
      </c>
      <c r="G59" s="322" t="s">
        <v>221</v>
      </c>
      <c r="H59" s="322" t="s">
        <v>222</v>
      </c>
      <c r="I59" s="321" t="s">
        <v>250</v>
      </c>
    </row>
    <row r="60" spans="2:9" x14ac:dyDescent="0.3">
      <c r="B60" s="19" t="s">
        <v>177</v>
      </c>
      <c r="C60" s="49" t="s">
        <v>185</v>
      </c>
      <c r="D60" s="50" t="s">
        <v>186</v>
      </c>
      <c r="E60" s="81" t="s">
        <v>187</v>
      </c>
      <c r="F60" s="21" t="s">
        <v>55</v>
      </c>
      <c r="G60" s="172"/>
      <c r="H60" s="178"/>
      <c r="I60" s="178"/>
    </row>
    <row r="61" spans="2:9" x14ac:dyDescent="0.3">
      <c r="B61" s="19" t="s">
        <v>177</v>
      </c>
      <c r="C61" s="49" t="s">
        <v>188</v>
      </c>
      <c r="D61" s="50" t="s">
        <v>189</v>
      </c>
      <c r="E61" s="81" t="s">
        <v>190</v>
      </c>
      <c r="F61" s="21" t="s">
        <v>55</v>
      </c>
      <c r="G61" s="172"/>
      <c r="H61" s="178"/>
      <c r="I61" s="178"/>
    </row>
    <row r="62" spans="2:9" x14ac:dyDescent="0.3">
      <c r="B62" s="19" t="s">
        <v>177</v>
      </c>
      <c r="C62" s="49" t="s">
        <v>191</v>
      </c>
      <c r="D62" s="50" t="s">
        <v>192</v>
      </c>
      <c r="E62" s="81" t="s">
        <v>193</v>
      </c>
      <c r="F62" s="21" t="s">
        <v>194</v>
      </c>
      <c r="G62" s="172"/>
      <c r="H62" s="178"/>
      <c r="I62" s="178"/>
    </row>
    <row r="63" spans="2:9" x14ac:dyDescent="0.3">
      <c r="B63" s="19" t="s">
        <v>177</v>
      </c>
      <c r="C63" s="49" t="s">
        <v>195</v>
      </c>
      <c r="D63" s="50" t="s">
        <v>196</v>
      </c>
      <c r="E63" s="81" t="s">
        <v>197</v>
      </c>
      <c r="F63" s="21" t="s">
        <v>194</v>
      </c>
      <c r="G63" s="172"/>
      <c r="H63" s="178"/>
      <c r="I63" s="178"/>
    </row>
    <row r="64" spans="2:9" x14ac:dyDescent="0.3">
      <c r="B64" s="19" t="s">
        <v>177</v>
      </c>
      <c r="C64" s="49" t="s">
        <v>198</v>
      </c>
      <c r="D64" s="50" t="s">
        <v>199</v>
      </c>
      <c r="E64" s="81" t="s">
        <v>200</v>
      </c>
      <c r="F64" s="21" t="s">
        <v>71</v>
      </c>
      <c r="G64" s="172"/>
      <c r="H64" s="178"/>
      <c r="I64" s="178"/>
    </row>
    <row r="65" spans="2:9" x14ac:dyDescent="0.3">
      <c r="B65" s="19" t="s">
        <v>177</v>
      </c>
      <c r="C65" s="49" t="s">
        <v>201</v>
      </c>
      <c r="D65" s="50" t="s">
        <v>202</v>
      </c>
      <c r="E65" s="81" t="s">
        <v>203</v>
      </c>
      <c r="F65" s="21" t="s">
        <v>30</v>
      </c>
      <c r="G65" s="172"/>
      <c r="H65" s="178"/>
      <c r="I65" s="178"/>
    </row>
    <row r="66" spans="2:9" x14ac:dyDescent="0.3">
      <c r="B66" s="19" t="s">
        <v>177</v>
      </c>
      <c r="C66" s="49" t="s">
        <v>204</v>
      </c>
      <c r="D66" s="50" t="s">
        <v>205</v>
      </c>
      <c r="E66" s="81" t="s">
        <v>206</v>
      </c>
      <c r="F66" s="21" t="s">
        <v>30</v>
      </c>
      <c r="G66" s="172"/>
      <c r="H66" s="178"/>
      <c r="I66" s="178"/>
    </row>
    <row r="67" spans="2:9" ht="15" thickBot="1" x14ac:dyDescent="0.35">
      <c r="B67" s="24" t="s">
        <v>177</v>
      </c>
      <c r="C67" s="122" t="s">
        <v>207</v>
      </c>
      <c r="D67" s="56" t="s">
        <v>208</v>
      </c>
      <c r="E67" s="123" t="s">
        <v>209</v>
      </c>
      <c r="F67" s="28" t="s">
        <v>59</v>
      </c>
      <c r="G67" s="174"/>
      <c r="H67" s="175"/>
      <c r="I67" s="175"/>
    </row>
    <row r="68" spans="2:9" ht="15" thickBot="1" x14ac:dyDescent="0.35">
      <c r="B68" s="32" t="s">
        <v>33</v>
      </c>
      <c r="C68" s="30"/>
      <c r="D68" s="107"/>
      <c r="E68" s="59"/>
      <c r="F68" s="58"/>
      <c r="G68" s="158"/>
      <c r="H68" s="248">
        <f>SUM(H60:H67)</f>
        <v>0</v>
      </c>
      <c r="I68" s="248">
        <f>SUM(I60:I67)</f>
        <v>0</v>
      </c>
    </row>
    <row r="70" spans="2:9" ht="15" thickBot="1" x14ac:dyDescent="0.35"/>
    <row r="71" spans="2:9" ht="16.2" thickBot="1" x14ac:dyDescent="0.35">
      <c r="B71" s="213" t="s">
        <v>224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2"/>
  <sheetViews>
    <sheetView workbookViewId="0">
      <selection activeCell="D21" sqref="D21:E21"/>
    </sheetView>
  </sheetViews>
  <sheetFormatPr defaultRowHeight="14.4" x14ac:dyDescent="0.3"/>
  <cols>
    <col min="2" max="2" width="58.44140625" bestFit="1" customWidth="1"/>
    <col min="3" max="3" width="25.88671875" bestFit="1" customWidth="1"/>
    <col min="4" max="4" width="31.109375" bestFit="1" customWidth="1"/>
    <col min="5" max="5" width="22.33203125" customWidth="1"/>
    <col min="6" max="6" width="21.6640625" bestFit="1" customWidth="1"/>
    <col min="7" max="7" width="23.6640625" bestFit="1" customWidth="1"/>
    <col min="8" max="8" width="24.88671875" customWidth="1"/>
    <col min="9" max="9" width="8.88671875" bestFit="1" customWidth="1"/>
    <col min="10" max="11" width="9.88671875" bestFit="1" customWidth="1"/>
    <col min="12" max="12" width="8.109375" bestFit="1" customWidth="1"/>
    <col min="13" max="13" width="7.6640625" bestFit="1" customWidth="1"/>
    <col min="14" max="14" width="8.6640625" bestFit="1" customWidth="1"/>
    <col min="15" max="15" width="7.88671875" bestFit="1" customWidth="1"/>
    <col min="16" max="16" width="13.109375" bestFit="1" customWidth="1"/>
    <col min="17" max="17" width="14.5546875" bestFit="1" customWidth="1"/>
    <col min="18" max="18" width="10" bestFit="1" customWidth="1"/>
    <col min="19" max="19" width="12.5546875" bestFit="1" customWidth="1"/>
    <col min="20" max="20" width="12.44140625" bestFit="1" customWidth="1"/>
  </cols>
  <sheetData>
    <row r="1" spans="2:20" ht="15" thickBot="1" x14ac:dyDescent="0.35"/>
    <row r="2" spans="2:20" ht="16.2" thickBot="1" x14ac:dyDescent="0.35">
      <c r="E2" s="213" t="s">
        <v>234</v>
      </c>
    </row>
    <row r="3" spans="2:20" ht="16.2" thickBot="1" x14ac:dyDescent="0.35">
      <c r="B3" s="3" t="s">
        <v>0</v>
      </c>
      <c r="G3" s="2"/>
      <c r="H3" s="2"/>
    </row>
    <row r="4" spans="2:20" ht="16.2" thickBot="1" x14ac:dyDescent="0.35">
      <c r="G4" s="2"/>
      <c r="H4" s="2"/>
      <c r="I4" s="337" t="s">
        <v>1</v>
      </c>
      <c r="J4" s="338"/>
      <c r="K4" s="338"/>
      <c r="L4" s="338"/>
      <c r="M4" s="338"/>
      <c r="N4" s="338"/>
      <c r="O4" s="338"/>
      <c r="P4" s="338"/>
      <c r="Q4" s="338"/>
      <c r="R4" s="338"/>
      <c r="S4" s="338"/>
      <c r="T4" s="339"/>
    </row>
    <row r="5" spans="2:20" ht="16.2" thickBot="1" x14ac:dyDescent="0.35">
      <c r="B5" s="4" t="s">
        <v>2</v>
      </c>
      <c r="C5" s="5" t="s">
        <v>3</v>
      </c>
      <c r="D5" s="6" t="s">
        <v>4</v>
      </c>
      <c r="E5" s="7" t="s">
        <v>5</v>
      </c>
      <c r="F5" s="8" t="s">
        <v>6</v>
      </c>
      <c r="G5" s="9" t="s">
        <v>7</v>
      </c>
      <c r="H5" s="9" t="s">
        <v>8</v>
      </c>
      <c r="I5" s="10" t="s">
        <v>9</v>
      </c>
      <c r="J5" s="11" t="s">
        <v>10</v>
      </c>
      <c r="K5" s="10" t="s">
        <v>11</v>
      </c>
      <c r="L5" s="10" t="s">
        <v>12</v>
      </c>
      <c r="M5" s="11" t="s">
        <v>13</v>
      </c>
      <c r="N5" s="10" t="s">
        <v>14</v>
      </c>
      <c r="O5" s="11" t="s">
        <v>15</v>
      </c>
      <c r="P5" s="10" t="s">
        <v>16</v>
      </c>
      <c r="Q5" s="11" t="s">
        <v>17</v>
      </c>
      <c r="R5" s="10" t="s">
        <v>18</v>
      </c>
      <c r="S5" s="11" t="s">
        <v>19</v>
      </c>
      <c r="T5" s="10" t="s">
        <v>20</v>
      </c>
    </row>
    <row r="6" spans="2:20" ht="15" thickBot="1" x14ac:dyDescent="0.35">
      <c r="B6" s="130" t="s">
        <v>21</v>
      </c>
      <c r="C6" s="182" t="s">
        <v>22</v>
      </c>
      <c r="D6" s="183" t="s">
        <v>23</v>
      </c>
      <c r="E6" s="184" t="s">
        <v>24</v>
      </c>
      <c r="F6" s="185" t="s">
        <v>25</v>
      </c>
      <c r="G6" s="15">
        <v>45440</v>
      </c>
      <c r="H6" s="16">
        <v>1390464</v>
      </c>
      <c r="I6" s="135">
        <v>9120</v>
      </c>
      <c r="J6" s="136">
        <v>8240</v>
      </c>
      <c r="K6" s="136">
        <v>4640</v>
      </c>
      <c r="L6" s="136">
        <v>1920</v>
      </c>
      <c r="M6" s="136">
        <v>80</v>
      </c>
      <c r="N6" s="136">
        <v>0</v>
      </c>
      <c r="O6" s="136">
        <v>0</v>
      </c>
      <c r="P6" s="136">
        <v>0</v>
      </c>
      <c r="Q6" s="136">
        <v>1280</v>
      </c>
      <c r="R6" s="136">
        <v>3920</v>
      </c>
      <c r="S6" s="136">
        <v>6400</v>
      </c>
      <c r="T6" s="137">
        <v>9840</v>
      </c>
    </row>
    <row r="7" spans="2:20" ht="15" thickBot="1" x14ac:dyDescent="0.35">
      <c r="B7" s="29" t="s">
        <v>33</v>
      </c>
      <c r="C7" s="30"/>
      <c r="D7" s="30"/>
      <c r="G7" s="31">
        <f>SUM(G6:G6)</f>
        <v>45440</v>
      </c>
      <c r="H7" s="31">
        <f>SUM(H6:H6)</f>
        <v>1390464</v>
      </c>
    </row>
    <row r="8" spans="2:20" ht="15" thickBot="1" x14ac:dyDescent="0.35"/>
    <row r="9" spans="2:20" ht="63" thickBot="1" x14ac:dyDescent="0.35">
      <c r="B9" s="258" t="s">
        <v>227</v>
      </c>
      <c r="E9" s="321" t="s">
        <v>253</v>
      </c>
      <c r="G9" s="321" t="s">
        <v>252</v>
      </c>
      <c r="H9" s="321" t="s">
        <v>251</v>
      </c>
    </row>
    <row r="10" spans="2:20" ht="15" thickBot="1" x14ac:dyDescent="0.35">
      <c r="G10" s="282">
        <f>(G7*2)+K6+L6+M6+N6+O6+P6</f>
        <v>97520</v>
      </c>
      <c r="H10" s="282">
        <f>G10*30.6</f>
        <v>2984112</v>
      </c>
    </row>
    <row r="12" spans="2:20" ht="15.6" x14ac:dyDescent="0.3">
      <c r="B12" s="284"/>
      <c r="C12" s="61"/>
      <c r="D12" s="61"/>
      <c r="E12" s="61"/>
    </row>
    <row r="13" spans="2:20" ht="15.6" x14ac:dyDescent="0.3">
      <c r="B13" s="284"/>
      <c r="C13" s="61"/>
      <c r="D13" s="61"/>
      <c r="E13" s="61"/>
    </row>
    <row r="14" spans="2:20" ht="15.6" x14ac:dyDescent="0.3">
      <c r="B14" s="61"/>
      <c r="C14" s="284"/>
      <c r="D14" s="336"/>
      <c r="E14" s="336"/>
    </row>
    <row r="15" spans="2:20" x14ac:dyDescent="0.3">
      <c r="B15" s="59"/>
      <c r="C15" s="314"/>
      <c r="D15" s="341"/>
      <c r="E15" s="341"/>
    </row>
    <row r="16" spans="2:20" x14ac:dyDescent="0.3">
      <c r="B16" s="59"/>
      <c r="C16" s="314"/>
      <c r="D16" s="341"/>
      <c r="E16" s="341"/>
    </row>
    <row r="17" spans="2:7" x14ac:dyDescent="0.3">
      <c r="B17" s="59"/>
      <c r="C17" s="314"/>
      <c r="D17" s="341"/>
      <c r="E17" s="341"/>
    </row>
    <row r="18" spans="2:7" x14ac:dyDescent="0.3">
      <c r="B18" s="59"/>
      <c r="C18" s="314"/>
      <c r="D18" s="340"/>
      <c r="E18" s="340"/>
    </row>
    <row r="19" spans="2:7" x14ac:dyDescent="0.3">
      <c r="B19" s="59"/>
      <c r="C19" s="314"/>
      <c r="D19" s="341"/>
      <c r="E19" s="341"/>
    </row>
    <row r="20" spans="2:7" x14ac:dyDescent="0.3">
      <c r="B20" s="59"/>
      <c r="C20" s="314"/>
      <c r="D20" s="340"/>
      <c r="E20" s="340"/>
    </row>
    <row r="21" spans="2:7" x14ac:dyDescent="0.3">
      <c r="B21" s="125"/>
      <c r="C21" s="315"/>
      <c r="D21" s="342"/>
      <c r="E21" s="342"/>
    </row>
    <row r="22" spans="2:7" x14ac:dyDescent="0.3">
      <c r="G22">
        <v>7</v>
      </c>
    </row>
  </sheetData>
  <mergeCells count="9">
    <mergeCell ref="D18:E18"/>
    <mergeCell ref="D19:E19"/>
    <mergeCell ref="D20:E20"/>
    <mergeCell ref="D21:E21"/>
    <mergeCell ref="I4:T4"/>
    <mergeCell ref="D14:E14"/>
    <mergeCell ref="D15:E15"/>
    <mergeCell ref="D16:E16"/>
    <mergeCell ref="D17:E17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24"/>
  <sheetViews>
    <sheetView topLeftCell="B1" workbookViewId="0">
      <selection activeCell="E11" sqref="E11:H11"/>
    </sheetView>
  </sheetViews>
  <sheetFormatPr defaultRowHeight="14.4" x14ac:dyDescent="0.3"/>
  <cols>
    <col min="2" max="2" width="59.109375" bestFit="1" customWidth="1"/>
    <col min="3" max="3" width="25" bestFit="1" customWidth="1"/>
    <col min="4" max="4" width="44.5546875" bestFit="1" customWidth="1"/>
    <col min="5" max="5" width="20" customWidth="1"/>
    <col min="6" max="6" width="21.6640625" bestFit="1" customWidth="1"/>
    <col min="7" max="8" width="23.6640625" bestFit="1" customWidth="1"/>
    <col min="9" max="9" width="8.88671875" bestFit="1" customWidth="1"/>
    <col min="10" max="11" width="9.88671875" bestFit="1" customWidth="1"/>
    <col min="12" max="12" width="8.109375" bestFit="1" customWidth="1"/>
    <col min="13" max="13" width="7.6640625" bestFit="1" customWidth="1"/>
    <col min="14" max="14" width="8.6640625" bestFit="1" customWidth="1"/>
    <col min="15" max="15" width="7.88671875" bestFit="1" customWidth="1"/>
    <col min="16" max="16" width="13.109375" bestFit="1" customWidth="1"/>
    <col min="17" max="17" width="14.5546875" bestFit="1" customWidth="1"/>
    <col min="18" max="18" width="10" bestFit="1" customWidth="1"/>
    <col min="19" max="19" width="12.5546875" bestFit="1" customWidth="1"/>
    <col min="20" max="20" width="12.44140625" bestFit="1" customWidth="1"/>
    <col min="21" max="21" width="24.88671875" bestFit="1" customWidth="1"/>
  </cols>
  <sheetData>
    <row r="1" spans="2:21" ht="15" thickBot="1" x14ac:dyDescent="0.35"/>
    <row r="2" spans="2:21" ht="16.2" thickBot="1" x14ac:dyDescent="0.35">
      <c r="D2" s="213" t="s">
        <v>233</v>
      </c>
    </row>
    <row r="3" spans="2:21" ht="16.2" thickBot="1" x14ac:dyDescent="0.35">
      <c r="B3" s="3" t="s">
        <v>0</v>
      </c>
    </row>
    <row r="4" spans="2:21" ht="15" thickBot="1" x14ac:dyDescent="0.35"/>
    <row r="5" spans="2:21" ht="16.2" thickBot="1" x14ac:dyDescent="0.35">
      <c r="B5" s="125"/>
      <c r="C5" s="30"/>
      <c r="D5" s="30"/>
      <c r="G5" s="33"/>
      <c r="H5" s="33"/>
      <c r="I5" s="337" t="s">
        <v>1</v>
      </c>
      <c r="J5" s="338"/>
      <c r="K5" s="338"/>
      <c r="L5" s="338"/>
      <c r="M5" s="338"/>
      <c r="N5" s="338"/>
      <c r="O5" s="338"/>
      <c r="P5" s="338"/>
      <c r="Q5" s="338"/>
      <c r="R5" s="338"/>
      <c r="S5" s="338"/>
      <c r="T5" s="339"/>
      <c r="U5" s="34" t="s">
        <v>235</v>
      </c>
    </row>
    <row r="6" spans="2:21" ht="16.2" thickBot="1" x14ac:dyDescent="0.35">
      <c r="B6" s="34" t="s">
        <v>34</v>
      </c>
      <c r="C6" s="4" t="s">
        <v>3</v>
      </c>
      <c r="D6" s="4" t="s">
        <v>4</v>
      </c>
      <c r="E6" s="35" t="s">
        <v>5</v>
      </c>
      <c r="F6" s="34" t="s">
        <v>6</v>
      </c>
      <c r="G6" s="9" t="s">
        <v>7</v>
      </c>
      <c r="H6" s="36" t="s">
        <v>8</v>
      </c>
      <c r="I6" s="10" t="s">
        <v>9</v>
      </c>
      <c r="J6" s="11" t="s">
        <v>10</v>
      </c>
      <c r="K6" s="10" t="s">
        <v>11</v>
      </c>
      <c r="L6" s="10" t="s">
        <v>12</v>
      </c>
      <c r="M6" s="11" t="s">
        <v>13</v>
      </c>
      <c r="N6" s="10" t="s">
        <v>14</v>
      </c>
      <c r="O6" s="11" t="s">
        <v>15</v>
      </c>
      <c r="P6" s="10" t="s">
        <v>16</v>
      </c>
      <c r="Q6" s="11" t="s">
        <v>17</v>
      </c>
      <c r="R6" s="10" t="s">
        <v>18</v>
      </c>
      <c r="S6" s="11" t="s">
        <v>19</v>
      </c>
      <c r="T6" s="10" t="s">
        <v>20</v>
      </c>
    </row>
    <row r="7" spans="2:21" x14ac:dyDescent="0.3">
      <c r="B7" s="12" t="s">
        <v>35</v>
      </c>
      <c r="C7" s="37" t="s">
        <v>35</v>
      </c>
      <c r="D7" s="38" t="s">
        <v>36</v>
      </c>
      <c r="E7" s="13" t="s">
        <v>37</v>
      </c>
      <c r="F7" s="214" t="s">
        <v>38</v>
      </c>
      <c r="G7" s="236">
        <v>1304</v>
      </c>
      <c r="H7" s="229">
        <v>39913</v>
      </c>
      <c r="I7" s="17">
        <v>207</v>
      </c>
      <c r="J7" s="18">
        <v>116</v>
      </c>
      <c r="K7" s="18">
        <v>148</v>
      </c>
      <c r="L7" s="18">
        <v>87</v>
      </c>
      <c r="M7" s="18">
        <v>47</v>
      </c>
      <c r="N7" s="18">
        <v>46</v>
      </c>
      <c r="O7" s="18">
        <v>46</v>
      </c>
      <c r="P7" s="18">
        <v>46</v>
      </c>
      <c r="Q7" s="18">
        <v>52</v>
      </c>
      <c r="R7" s="18">
        <v>95</v>
      </c>
      <c r="S7" s="18">
        <v>149</v>
      </c>
      <c r="T7" s="287">
        <v>207</v>
      </c>
      <c r="U7" s="290" t="s">
        <v>237</v>
      </c>
    </row>
    <row r="8" spans="2:21" ht="15" thickBot="1" x14ac:dyDescent="0.35">
      <c r="B8" s="24" t="s">
        <v>39</v>
      </c>
      <c r="C8" s="42" t="s">
        <v>39</v>
      </c>
      <c r="D8" s="26" t="s">
        <v>40</v>
      </c>
      <c r="E8" s="27" t="s">
        <v>41</v>
      </c>
      <c r="F8" s="215" t="s">
        <v>30</v>
      </c>
      <c r="G8" s="267">
        <v>4760</v>
      </c>
      <c r="H8" s="268">
        <v>145695</v>
      </c>
      <c r="I8" s="166">
        <v>756</v>
      </c>
      <c r="J8" s="167">
        <v>424</v>
      </c>
      <c r="K8" s="167">
        <v>540</v>
      </c>
      <c r="L8" s="167">
        <v>318</v>
      </c>
      <c r="M8" s="167">
        <v>173</v>
      </c>
      <c r="N8" s="167">
        <v>168</v>
      </c>
      <c r="O8" s="167">
        <v>168</v>
      </c>
      <c r="P8" s="167">
        <v>168</v>
      </c>
      <c r="Q8" s="167">
        <v>191</v>
      </c>
      <c r="R8" s="167">
        <v>346</v>
      </c>
      <c r="S8" s="167">
        <v>545</v>
      </c>
      <c r="T8" s="288">
        <v>751</v>
      </c>
      <c r="U8" s="292" t="s">
        <v>237</v>
      </c>
    </row>
    <row r="9" spans="2:21" ht="15" thickBot="1" x14ac:dyDescent="0.35">
      <c r="B9" s="29" t="s">
        <v>33</v>
      </c>
      <c r="C9" s="30"/>
      <c r="D9" s="30"/>
      <c r="G9" s="31">
        <f>SUM(G7:G8)</f>
        <v>6064</v>
      </c>
      <c r="H9" s="31">
        <f>SUM(H7:H8)</f>
        <v>185608</v>
      </c>
    </row>
    <row r="10" spans="2:21" ht="15" thickBot="1" x14ac:dyDescent="0.35">
      <c r="K10">
        <f t="shared" ref="K10:P10" si="0">K7+K8</f>
        <v>688</v>
      </c>
      <c r="L10">
        <f t="shared" si="0"/>
        <v>405</v>
      </c>
      <c r="M10">
        <f t="shared" si="0"/>
        <v>220</v>
      </c>
      <c r="N10">
        <f t="shared" si="0"/>
        <v>214</v>
      </c>
      <c r="O10">
        <f t="shared" si="0"/>
        <v>214</v>
      </c>
      <c r="P10">
        <f t="shared" si="0"/>
        <v>214</v>
      </c>
    </row>
    <row r="11" spans="2:21" ht="63" thickBot="1" x14ac:dyDescent="0.35">
      <c r="B11" s="258" t="s">
        <v>239</v>
      </c>
      <c r="E11" s="321" t="s">
        <v>253</v>
      </c>
      <c r="F11" s="329"/>
      <c r="G11" s="321" t="s">
        <v>252</v>
      </c>
      <c r="H11" s="321" t="s">
        <v>251</v>
      </c>
    </row>
    <row r="12" spans="2:21" ht="15" thickBot="1" x14ac:dyDescent="0.35">
      <c r="G12" s="282">
        <f>(G9*2)+K10+L10+M10+N10+O10+P10</f>
        <v>14083</v>
      </c>
      <c r="H12" s="282">
        <f>G12*30.6</f>
        <v>430939.80000000005</v>
      </c>
    </row>
    <row r="16" spans="2:21" ht="15.6" x14ac:dyDescent="0.3">
      <c r="B16" s="284"/>
      <c r="C16" s="284"/>
      <c r="D16" s="313"/>
      <c r="E16" s="313"/>
    </row>
    <row r="17" spans="2:5" x14ac:dyDescent="0.3">
      <c r="B17" s="61"/>
      <c r="C17" s="61"/>
      <c r="D17" s="61"/>
      <c r="E17" s="61"/>
    </row>
    <row r="18" spans="2:5" ht="15.6" x14ac:dyDescent="0.3">
      <c r="B18" s="61"/>
      <c r="C18" s="284"/>
      <c r="D18" s="336"/>
      <c r="E18" s="336"/>
    </row>
    <row r="19" spans="2:5" x14ac:dyDescent="0.3">
      <c r="B19" s="59"/>
      <c r="C19" s="314"/>
      <c r="D19" s="341"/>
      <c r="E19" s="341"/>
    </row>
    <row r="20" spans="2:5" x14ac:dyDescent="0.3">
      <c r="B20" s="61"/>
      <c r="C20" s="314"/>
      <c r="D20" s="341"/>
      <c r="E20" s="341"/>
    </row>
    <row r="21" spans="2:5" x14ac:dyDescent="0.3">
      <c r="B21" s="61"/>
      <c r="C21" s="314"/>
      <c r="D21" s="341"/>
      <c r="E21" s="341"/>
    </row>
    <row r="22" spans="2:5" x14ac:dyDescent="0.3">
      <c r="B22" s="61"/>
      <c r="C22" s="314"/>
      <c r="D22" s="341"/>
      <c r="E22" s="341"/>
    </row>
    <row r="23" spans="2:5" x14ac:dyDescent="0.3">
      <c r="B23" s="125"/>
      <c r="C23" s="315"/>
      <c r="D23" s="342"/>
      <c r="E23" s="342"/>
    </row>
    <row r="24" spans="2:5" x14ac:dyDescent="0.3">
      <c r="B24" s="61"/>
      <c r="C24" s="61"/>
      <c r="D24" s="61"/>
      <c r="E24" s="61"/>
    </row>
  </sheetData>
  <mergeCells count="7">
    <mergeCell ref="D23:E23"/>
    <mergeCell ref="I5:T5"/>
    <mergeCell ref="D18:E18"/>
    <mergeCell ref="D19:E19"/>
    <mergeCell ref="D20:E20"/>
    <mergeCell ref="D21:E21"/>
    <mergeCell ref="D22:E2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35"/>
  <sheetViews>
    <sheetView topLeftCell="C16" workbookViewId="0">
      <selection activeCell="E26" sqref="E26:H26"/>
    </sheetView>
  </sheetViews>
  <sheetFormatPr defaultRowHeight="14.4" x14ac:dyDescent="0.3"/>
  <cols>
    <col min="2" max="2" width="91.109375" bestFit="1" customWidth="1"/>
    <col min="3" max="3" width="25" bestFit="1" customWidth="1"/>
    <col min="4" max="4" width="34.6640625" bestFit="1" customWidth="1"/>
    <col min="5" max="5" width="18" bestFit="1" customWidth="1"/>
    <col min="6" max="6" width="21.6640625" bestFit="1" customWidth="1"/>
    <col min="7" max="8" width="23.6640625" bestFit="1" customWidth="1"/>
    <col min="9" max="9" width="8.88671875" bestFit="1" customWidth="1"/>
    <col min="10" max="11" width="9.88671875" bestFit="1" customWidth="1"/>
    <col min="12" max="12" width="8.109375" bestFit="1" customWidth="1"/>
    <col min="13" max="13" width="7.6640625" bestFit="1" customWidth="1"/>
    <col min="14" max="14" width="8.6640625" bestFit="1" customWidth="1"/>
    <col min="15" max="15" width="7.88671875" bestFit="1" customWidth="1"/>
    <col min="16" max="16" width="13.109375" bestFit="1" customWidth="1"/>
    <col min="17" max="17" width="14.5546875" bestFit="1" customWidth="1"/>
    <col min="18" max="18" width="10" bestFit="1" customWidth="1"/>
    <col min="19" max="19" width="12.5546875" bestFit="1" customWidth="1"/>
    <col min="20" max="20" width="12.44140625" bestFit="1" customWidth="1"/>
  </cols>
  <sheetData>
    <row r="1" spans="2:20" ht="15" thickBot="1" x14ac:dyDescent="0.35"/>
    <row r="2" spans="2:20" ht="16.2" thickBot="1" x14ac:dyDescent="0.35">
      <c r="D2" s="213" t="s">
        <v>234</v>
      </c>
    </row>
    <row r="3" spans="2:20" ht="16.2" thickBot="1" x14ac:dyDescent="0.35">
      <c r="D3" s="284"/>
    </row>
    <row r="4" spans="2:20" ht="16.2" thickBot="1" x14ac:dyDescent="0.35">
      <c r="B4" s="3" t="s">
        <v>0</v>
      </c>
    </row>
    <row r="5" spans="2:20" ht="15" thickBot="1" x14ac:dyDescent="0.35"/>
    <row r="6" spans="2:20" ht="16.2" thickBot="1" x14ac:dyDescent="0.35">
      <c r="B6" s="8" t="s">
        <v>46</v>
      </c>
      <c r="C6" s="5" t="s">
        <v>3</v>
      </c>
      <c r="D6" s="6" t="s">
        <v>4</v>
      </c>
      <c r="E6" s="7" t="s">
        <v>5</v>
      </c>
      <c r="F6" s="8" t="s">
        <v>6</v>
      </c>
      <c r="G6" s="9" t="s">
        <v>7</v>
      </c>
      <c r="H6" s="9" t="s">
        <v>8</v>
      </c>
      <c r="I6" s="10" t="s">
        <v>9</v>
      </c>
      <c r="J6" s="11" t="s">
        <v>10</v>
      </c>
      <c r="K6" s="10" t="s">
        <v>11</v>
      </c>
      <c r="L6" s="10" t="s">
        <v>12</v>
      </c>
      <c r="M6" s="11" t="s">
        <v>13</v>
      </c>
      <c r="N6" s="10" t="s">
        <v>14</v>
      </c>
      <c r="O6" s="11" t="s">
        <v>15</v>
      </c>
      <c r="P6" s="10" t="s">
        <v>16</v>
      </c>
      <c r="Q6" s="11" t="s">
        <v>17</v>
      </c>
      <c r="R6" s="10" t="s">
        <v>18</v>
      </c>
      <c r="S6" s="11" t="s">
        <v>19</v>
      </c>
      <c r="T6" s="10" t="s">
        <v>20</v>
      </c>
    </row>
    <row r="7" spans="2:20" ht="15" thickBot="1" x14ac:dyDescent="0.35">
      <c r="B7" s="251" t="s">
        <v>47</v>
      </c>
      <c r="C7" s="199" t="s">
        <v>48</v>
      </c>
      <c r="D7" s="200" t="s">
        <v>49</v>
      </c>
      <c r="E7" s="133" t="s">
        <v>50</v>
      </c>
      <c r="F7" s="201" t="s">
        <v>51</v>
      </c>
      <c r="G7" s="300">
        <v>10960</v>
      </c>
      <c r="H7" s="301">
        <v>335376</v>
      </c>
      <c r="I7" s="256">
        <v>2560</v>
      </c>
      <c r="J7" s="205">
        <v>2080</v>
      </c>
      <c r="K7" s="205">
        <v>1280</v>
      </c>
      <c r="L7" s="205">
        <v>320</v>
      </c>
      <c r="M7" s="205">
        <v>80</v>
      </c>
      <c r="N7" s="205">
        <v>0</v>
      </c>
      <c r="O7" s="205">
        <v>0</v>
      </c>
      <c r="P7" s="205">
        <v>0</v>
      </c>
      <c r="Q7" s="205">
        <v>80</v>
      </c>
      <c r="R7" s="205">
        <v>720</v>
      </c>
      <c r="S7" s="205">
        <v>1520</v>
      </c>
      <c r="T7" s="257">
        <v>2320</v>
      </c>
    </row>
    <row r="8" spans="2:20" ht="15" thickBot="1" x14ac:dyDescent="0.35">
      <c r="B8" s="32" t="s">
        <v>33</v>
      </c>
      <c r="C8" s="30"/>
      <c r="D8" s="30"/>
      <c r="G8" s="163">
        <f>SUM(G7:G7)</f>
        <v>10960</v>
      </c>
      <c r="H8" s="163">
        <f>SUM(H7:H7)</f>
        <v>335376</v>
      </c>
      <c r="I8" s="212"/>
      <c r="J8" s="212"/>
      <c r="K8" s="212"/>
      <c r="L8" s="212"/>
      <c r="M8" s="212"/>
      <c r="N8" s="212"/>
      <c r="O8" s="212"/>
      <c r="P8" s="212"/>
      <c r="Q8" s="212"/>
      <c r="R8" s="212"/>
      <c r="S8" s="212"/>
      <c r="T8" s="212"/>
    </row>
    <row r="9" spans="2:20" ht="15" thickBot="1" x14ac:dyDescent="0.35"/>
    <row r="10" spans="2:20" ht="94.2" thickBot="1" x14ac:dyDescent="0.35">
      <c r="B10" s="258" t="s">
        <v>227</v>
      </c>
      <c r="E10" s="321" t="s">
        <v>253</v>
      </c>
      <c r="F10" s="329"/>
      <c r="G10" s="321" t="s">
        <v>252</v>
      </c>
      <c r="H10" s="321" t="s">
        <v>251</v>
      </c>
    </row>
    <row r="11" spans="2:20" ht="15" thickBot="1" x14ac:dyDescent="0.35">
      <c r="G11" s="282">
        <f>(G8*2)+K7+L7+M7+N7+O7+P7</f>
        <v>23600</v>
      </c>
      <c r="H11" s="282">
        <f>G11*30.6</f>
        <v>722160</v>
      </c>
    </row>
    <row r="12" spans="2:20" ht="15.6" x14ac:dyDescent="0.3">
      <c r="B12" s="284"/>
      <c r="C12" s="61"/>
      <c r="D12" s="61"/>
      <c r="E12" s="61"/>
    </row>
    <row r="13" spans="2:20" x14ac:dyDescent="0.3">
      <c r="B13" s="59"/>
      <c r="C13" s="314"/>
      <c r="D13" s="341"/>
      <c r="E13" s="341"/>
    </row>
    <row r="14" spans="2:20" ht="15" thickBot="1" x14ac:dyDescent="0.35">
      <c r="B14" s="212"/>
      <c r="C14" s="259"/>
      <c r="D14" s="259"/>
    </row>
    <row r="15" spans="2:20" ht="16.2" thickBot="1" x14ac:dyDescent="0.35">
      <c r="D15" s="213" t="s">
        <v>233</v>
      </c>
    </row>
    <row r="16" spans="2:20" ht="16.2" thickBot="1" x14ac:dyDescent="0.35">
      <c r="D16" s="258"/>
    </row>
    <row r="17" spans="2:20" ht="16.2" thickBot="1" x14ac:dyDescent="0.35">
      <c r="B17" s="3" t="s">
        <v>0</v>
      </c>
    </row>
    <row r="18" spans="2:20" ht="15" thickBot="1" x14ac:dyDescent="0.35"/>
    <row r="19" spans="2:20" ht="16.2" thickBot="1" x14ac:dyDescent="0.35">
      <c r="B19" s="34" t="s">
        <v>46</v>
      </c>
      <c r="C19" s="4" t="s">
        <v>3</v>
      </c>
      <c r="D19" s="4" t="s">
        <v>4</v>
      </c>
      <c r="E19" s="35" t="s">
        <v>5</v>
      </c>
      <c r="F19" s="34" t="s">
        <v>6</v>
      </c>
      <c r="G19" s="36" t="s">
        <v>7</v>
      </c>
      <c r="H19" s="36" t="s">
        <v>8</v>
      </c>
      <c r="I19" s="115" t="s">
        <v>9</v>
      </c>
      <c r="J19" s="280" t="s">
        <v>10</v>
      </c>
      <c r="K19" s="115" t="s">
        <v>11</v>
      </c>
      <c r="L19" s="115" t="s">
        <v>12</v>
      </c>
      <c r="M19" s="280" t="s">
        <v>13</v>
      </c>
      <c r="N19" s="115" t="s">
        <v>14</v>
      </c>
      <c r="O19" s="280" t="s">
        <v>15</v>
      </c>
      <c r="P19" s="115" t="s">
        <v>16</v>
      </c>
      <c r="Q19" s="280" t="s">
        <v>17</v>
      </c>
      <c r="R19" s="115" t="s">
        <v>18</v>
      </c>
      <c r="S19" s="280" t="s">
        <v>19</v>
      </c>
      <c r="T19" s="115" t="s">
        <v>20</v>
      </c>
    </row>
    <row r="20" spans="2:20" x14ac:dyDescent="0.3">
      <c r="B20" s="191" t="s">
        <v>47</v>
      </c>
      <c r="C20" s="192" t="s">
        <v>52</v>
      </c>
      <c r="D20" s="193" t="s">
        <v>53</v>
      </c>
      <c r="E20" s="194" t="s">
        <v>54</v>
      </c>
      <c r="F20" s="55" t="s">
        <v>55</v>
      </c>
      <c r="G20" s="275">
        <v>5030</v>
      </c>
      <c r="H20" s="276">
        <v>153959</v>
      </c>
      <c r="I20" s="277">
        <v>799</v>
      </c>
      <c r="J20" s="278">
        <v>448</v>
      </c>
      <c r="K20" s="278">
        <v>571</v>
      </c>
      <c r="L20" s="278">
        <v>336</v>
      </c>
      <c r="M20" s="278">
        <v>183</v>
      </c>
      <c r="N20" s="278">
        <v>178</v>
      </c>
      <c r="O20" s="278">
        <v>178</v>
      </c>
      <c r="P20" s="278">
        <v>178</v>
      </c>
      <c r="Q20" s="278">
        <v>202</v>
      </c>
      <c r="R20" s="278">
        <v>366</v>
      </c>
      <c r="S20" s="278">
        <v>576</v>
      </c>
      <c r="T20" s="279">
        <v>791</v>
      </c>
    </row>
    <row r="21" spans="2:20" x14ac:dyDescent="0.3">
      <c r="B21" s="46" t="s">
        <v>47</v>
      </c>
      <c r="C21" s="49" t="s">
        <v>56</v>
      </c>
      <c r="D21" s="50" t="s">
        <v>57</v>
      </c>
      <c r="E21" s="41" t="s">
        <v>58</v>
      </c>
      <c r="F21" s="21" t="s">
        <v>59</v>
      </c>
      <c r="G21" s="272">
        <v>3570</v>
      </c>
      <c r="H21" s="269">
        <v>109271</v>
      </c>
      <c r="I21" s="252">
        <v>567</v>
      </c>
      <c r="J21" s="81">
        <v>318</v>
      </c>
      <c r="K21" s="81">
        <v>405</v>
      </c>
      <c r="L21" s="81">
        <v>238</v>
      </c>
      <c r="M21" s="81">
        <v>130</v>
      </c>
      <c r="N21" s="81">
        <v>126</v>
      </c>
      <c r="O21" s="81">
        <v>126</v>
      </c>
      <c r="P21" s="81">
        <v>126</v>
      </c>
      <c r="Q21" s="81">
        <v>143</v>
      </c>
      <c r="R21" s="81">
        <v>259</v>
      </c>
      <c r="S21" s="81">
        <v>409</v>
      </c>
      <c r="T21" s="253">
        <v>564</v>
      </c>
    </row>
    <row r="22" spans="2:20" x14ac:dyDescent="0.3">
      <c r="B22" s="46" t="s">
        <v>47</v>
      </c>
      <c r="C22" s="49" t="s">
        <v>60</v>
      </c>
      <c r="D22" s="50" t="s">
        <v>61</v>
      </c>
      <c r="E22" s="41" t="s">
        <v>62</v>
      </c>
      <c r="F22" s="21" t="s">
        <v>30</v>
      </c>
      <c r="G22" s="273">
        <v>0</v>
      </c>
      <c r="H22" s="270">
        <v>0</v>
      </c>
      <c r="I22" s="252">
        <v>0</v>
      </c>
      <c r="J22" s="81">
        <v>0</v>
      </c>
      <c r="K22" s="81">
        <v>0</v>
      </c>
      <c r="L22" s="81">
        <v>0</v>
      </c>
      <c r="M22" s="81">
        <v>0</v>
      </c>
      <c r="N22" s="81">
        <v>0</v>
      </c>
      <c r="O22" s="81">
        <v>0</v>
      </c>
      <c r="P22" s="81">
        <v>0</v>
      </c>
      <c r="Q22" s="81">
        <v>0</v>
      </c>
      <c r="R22" s="81">
        <v>0</v>
      </c>
      <c r="S22" s="81">
        <v>0</v>
      </c>
      <c r="T22" s="253">
        <v>0</v>
      </c>
    </row>
    <row r="23" spans="2:20" ht="15" thickBot="1" x14ac:dyDescent="0.35">
      <c r="B23" s="51" t="s">
        <v>47</v>
      </c>
      <c r="C23" s="42" t="s">
        <v>63</v>
      </c>
      <c r="D23" s="52" t="s">
        <v>64</v>
      </c>
      <c r="E23" s="27" t="s">
        <v>65</v>
      </c>
      <c r="F23" s="28" t="s">
        <v>30</v>
      </c>
      <c r="G23" s="274">
        <v>1130</v>
      </c>
      <c r="H23" s="271">
        <v>34587</v>
      </c>
      <c r="I23" s="254">
        <v>179</v>
      </c>
      <c r="J23" s="123">
        <v>101</v>
      </c>
      <c r="K23" s="123">
        <v>128</v>
      </c>
      <c r="L23" s="123">
        <v>75</v>
      </c>
      <c r="M23" s="123">
        <v>41</v>
      </c>
      <c r="N23" s="123">
        <v>40</v>
      </c>
      <c r="O23" s="123">
        <v>40</v>
      </c>
      <c r="P23" s="123">
        <v>40</v>
      </c>
      <c r="Q23" s="123">
        <v>45</v>
      </c>
      <c r="R23" s="123">
        <v>82</v>
      </c>
      <c r="S23" s="123">
        <v>129</v>
      </c>
      <c r="T23" s="255">
        <v>180</v>
      </c>
    </row>
    <row r="24" spans="2:20" ht="15" thickBot="1" x14ac:dyDescent="0.35">
      <c r="B24" s="29" t="s">
        <v>33</v>
      </c>
      <c r="C24" s="30"/>
      <c r="D24" s="30"/>
      <c r="G24" s="163">
        <f>SUM(G20:G23)</f>
        <v>9730</v>
      </c>
      <c r="H24" s="163">
        <f>SUM(H20:H23)</f>
        <v>297817</v>
      </c>
      <c r="I24" s="212"/>
      <c r="J24" s="212"/>
      <c r="K24" s="212"/>
      <c r="L24" s="212"/>
      <c r="M24" s="212"/>
      <c r="N24" s="212"/>
      <c r="O24" s="212"/>
      <c r="P24" s="212"/>
      <c r="Q24" s="212"/>
      <c r="R24" s="212"/>
      <c r="S24" s="212"/>
      <c r="T24" s="212"/>
    </row>
    <row r="25" spans="2:20" ht="15" thickBot="1" x14ac:dyDescent="0.35">
      <c r="K25">
        <f>SUM(K20:K23)</f>
        <v>1104</v>
      </c>
      <c r="L25">
        <f t="shared" ref="L25:P25" si="0">SUM(L20:L23)</f>
        <v>649</v>
      </c>
      <c r="M25">
        <f t="shared" si="0"/>
        <v>354</v>
      </c>
      <c r="N25">
        <f t="shared" si="0"/>
        <v>344</v>
      </c>
      <c r="O25">
        <f t="shared" si="0"/>
        <v>344</v>
      </c>
      <c r="P25">
        <f t="shared" si="0"/>
        <v>344</v>
      </c>
    </row>
    <row r="26" spans="2:20" ht="94.2" thickBot="1" x14ac:dyDescent="0.35">
      <c r="B26" s="258" t="s">
        <v>228</v>
      </c>
      <c r="E26" s="321" t="s">
        <v>253</v>
      </c>
      <c r="F26" s="329"/>
      <c r="G26" s="321" t="s">
        <v>252</v>
      </c>
      <c r="H26" s="321" t="s">
        <v>251</v>
      </c>
    </row>
    <row r="27" spans="2:20" ht="15" thickBot="1" x14ac:dyDescent="0.35">
      <c r="G27" s="285">
        <f>(G24*2)+K25+L25+M25+N25+O25+P25</f>
        <v>22599</v>
      </c>
      <c r="H27" s="282">
        <f>G27*30.6</f>
        <v>691529.4</v>
      </c>
    </row>
    <row r="28" spans="2:20" ht="15.6" x14ac:dyDescent="0.3">
      <c r="B28" s="284"/>
      <c r="C28" s="284"/>
      <c r="D28" s="313"/>
      <c r="E28" s="313"/>
    </row>
    <row r="29" spans="2:20" x14ac:dyDescent="0.3">
      <c r="B29" s="61"/>
      <c r="C29" s="61"/>
      <c r="D29" s="61"/>
      <c r="E29" s="61"/>
    </row>
    <row r="30" spans="2:20" ht="15.6" x14ac:dyDescent="0.3">
      <c r="B30" s="61"/>
      <c r="C30" s="284"/>
      <c r="D30" s="336"/>
      <c r="E30" s="336"/>
    </row>
    <row r="31" spans="2:20" x14ac:dyDescent="0.3">
      <c r="B31" s="59"/>
      <c r="C31" s="314"/>
      <c r="D31" s="341"/>
      <c r="E31" s="341"/>
    </row>
    <row r="32" spans="2:20" x14ac:dyDescent="0.3">
      <c r="B32" s="61"/>
      <c r="C32" s="314"/>
      <c r="D32" s="341"/>
      <c r="E32" s="341"/>
    </row>
    <row r="33" spans="2:5" x14ac:dyDescent="0.3">
      <c r="B33" s="61"/>
      <c r="C33" s="314"/>
      <c r="D33" s="341"/>
      <c r="E33" s="341"/>
    </row>
    <row r="34" spans="2:5" x14ac:dyDescent="0.3">
      <c r="B34" s="61"/>
      <c r="C34" s="314"/>
      <c r="D34" s="341"/>
      <c r="E34" s="341"/>
    </row>
    <row r="35" spans="2:5" x14ac:dyDescent="0.3">
      <c r="B35" s="59"/>
      <c r="C35" s="315"/>
      <c r="D35" s="342"/>
      <c r="E35" s="342"/>
    </row>
  </sheetData>
  <mergeCells count="7">
    <mergeCell ref="D13:E13"/>
    <mergeCell ref="D35:E35"/>
    <mergeCell ref="D30:E30"/>
    <mergeCell ref="D31:E31"/>
    <mergeCell ref="D32:E32"/>
    <mergeCell ref="D33:E33"/>
    <mergeCell ref="D34:E34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27"/>
  <sheetViews>
    <sheetView topLeftCell="C1" workbookViewId="0">
      <selection activeCell="G16" sqref="G16:H17"/>
    </sheetView>
  </sheetViews>
  <sheetFormatPr defaultRowHeight="14.4" x14ac:dyDescent="0.3"/>
  <cols>
    <col min="2" max="2" width="88.44140625" bestFit="1" customWidth="1"/>
    <col min="3" max="3" width="29.33203125" bestFit="1" customWidth="1"/>
    <col min="4" max="4" width="46.33203125" bestFit="1" customWidth="1"/>
    <col min="5" max="5" width="21.88671875" customWidth="1"/>
    <col min="6" max="6" width="21.6640625" bestFit="1" customWidth="1"/>
    <col min="7" max="8" width="23.6640625" bestFit="1" customWidth="1"/>
    <col min="9" max="9" width="8.88671875" bestFit="1" customWidth="1"/>
    <col min="10" max="11" width="9.88671875" bestFit="1" customWidth="1"/>
    <col min="12" max="12" width="8.109375" bestFit="1" customWidth="1"/>
    <col min="13" max="13" width="7.6640625" bestFit="1" customWidth="1"/>
    <col min="14" max="14" width="8.6640625" bestFit="1" customWidth="1"/>
    <col min="15" max="15" width="7.88671875" bestFit="1" customWidth="1"/>
    <col min="16" max="16" width="13.109375" bestFit="1" customWidth="1"/>
    <col min="17" max="17" width="14.5546875" bestFit="1" customWidth="1"/>
    <col min="18" max="18" width="10" bestFit="1" customWidth="1"/>
    <col min="19" max="19" width="12.5546875" bestFit="1" customWidth="1"/>
    <col min="20" max="20" width="12.44140625" bestFit="1" customWidth="1"/>
    <col min="21" max="21" width="24.88671875" bestFit="1" customWidth="1"/>
  </cols>
  <sheetData>
    <row r="1" spans="2:21" ht="15" thickBot="1" x14ac:dyDescent="0.35"/>
    <row r="2" spans="2:21" ht="16.2" thickBot="1" x14ac:dyDescent="0.35">
      <c r="E2" s="213" t="s">
        <v>233</v>
      </c>
    </row>
    <row r="3" spans="2:21" ht="16.2" thickBot="1" x14ac:dyDescent="0.35">
      <c r="B3" s="3" t="s">
        <v>0</v>
      </c>
    </row>
    <row r="4" spans="2:21" ht="16.2" thickBot="1" x14ac:dyDescent="0.35">
      <c r="I4" s="337" t="s">
        <v>1</v>
      </c>
      <c r="J4" s="338"/>
      <c r="K4" s="338"/>
      <c r="L4" s="338"/>
      <c r="M4" s="338"/>
      <c r="N4" s="338"/>
      <c r="O4" s="338"/>
      <c r="P4" s="338"/>
      <c r="Q4" s="338"/>
      <c r="R4" s="338"/>
      <c r="S4" s="338"/>
      <c r="T4" s="339"/>
      <c r="U4" s="34" t="s">
        <v>235</v>
      </c>
    </row>
    <row r="5" spans="2:21" ht="16.2" thickBot="1" x14ac:dyDescent="0.35">
      <c r="B5" s="8" t="s">
        <v>66</v>
      </c>
      <c r="C5" s="5" t="s">
        <v>3</v>
      </c>
      <c r="D5" s="6" t="s">
        <v>4</v>
      </c>
      <c r="E5" s="7" t="s">
        <v>5</v>
      </c>
      <c r="F5" s="8" t="s">
        <v>6</v>
      </c>
      <c r="G5" s="9" t="s">
        <v>7</v>
      </c>
      <c r="H5" s="9" t="s">
        <v>8</v>
      </c>
      <c r="I5" s="10" t="s">
        <v>9</v>
      </c>
      <c r="J5" s="11" t="s">
        <v>10</v>
      </c>
      <c r="K5" s="10" t="s">
        <v>11</v>
      </c>
      <c r="L5" s="10" t="s">
        <v>12</v>
      </c>
      <c r="M5" s="11" t="s">
        <v>13</v>
      </c>
      <c r="N5" s="10" t="s">
        <v>14</v>
      </c>
      <c r="O5" s="11" t="s">
        <v>15</v>
      </c>
      <c r="P5" s="10" t="s">
        <v>16</v>
      </c>
      <c r="Q5" s="11" t="s">
        <v>17</v>
      </c>
      <c r="R5" s="10" t="s">
        <v>18</v>
      </c>
      <c r="S5" s="11" t="s">
        <v>19</v>
      </c>
      <c r="T5" s="10" t="s">
        <v>20</v>
      </c>
    </row>
    <row r="6" spans="2:21" x14ac:dyDescent="0.3">
      <c r="B6" s="209" t="s">
        <v>67</v>
      </c>
      <c r="C6" s="77" t="s">
        <v>68</v>
      </c>
      <c r="D6" s="54" t="s">
        <v>69</v>
      </c>
      <c r="E6" s="39" t="s">
        <v>70</v>
      </c>
      <c r="F6" s="14" t="s">
        <v>71</v>
      </c>
      <c r="G6" s="228">
        <v>5606</v>
      </c>
      <c r="H6" s="229">
        <v>171589</v>
      </c>
      <c r="I6" s="17">
        <v>890</v>
      </c>
      <c r="J6" s="18">
        <v>499</v>
      </c>
      <c r="K6" s="18">
        <v>636</v>
      </c>
      <c r="L6" s="18">
        <v>374</v>
      </c>
      <c r="M6" s="18">
        <v>204</v>
      </c>
      <c r="N6" s="18">
        <v>198</v>
      </c>
      <c r="O6" s="18">
        <v>198</v>
      </c>
      <c r="P6" s="18">
        <v>198</v>
      </c>
      <c r="Q6" s="18">
        <v>225</v>
      </c>
      <c r="R6" s="18">
        <v>407</v>
      </c>
      <c r="S6" s="18">
        <v>642</v>
      </c>
      <c r="T6" s="287">
        <v>885</v>
      </c>
      <c r="U6" s="290" t="s">
        <v>237</v>
      </c>
    </row>
    <row r="7" spans="2:21" x14ac:dyDescent="0.3">
      <c r="B7" s="210" t="s">
        <v>67</v>
      </c>
      <c r="C7" s="80" t="s">
        <v>72</v>
      </c>
      <c r="D7" s="50" t="s">
        <v>73</v>
      </c>
      <c r="E7" s="41" t="s">
        <v>74</v>
      </c>
      <c r="F7" s="21" t="s">
        <v>55</v>
      </c>
      <c r="G7" s="230">
        <v>5798</v>
      </c>
      <c r="H7" s="231">
        <v>177466</v>
      </c>
      <c r="I7" s="22">
        <v>921</v>
      </c>
      <c r="J7" s="23">
        <v>517</v>
      </c>
      <c r="K7" s="23">
        <v>658</v>
      </c>
      <c r="L7" s="23">
        <v>387</v>
      </c>
      <c r="M7" s="23">
        <v>211</v>
      </c>
      <c r="N7" s="23">
        <v>205</v>
      </c>
      <c r="O7" s="23">
        <v>205</v>
      </c>
      <c r="P7" s="23">
        <v>205</v>
      </c>
      <c r="Q7" s="23">
        <v>233</v>
      </c>
      <c r="R7" s="23">
        <v>421</v>
      </c>
      <c r="S7" s="23">
        <v>664</v>
      </c>
      <c r="T7" s="286">
        <v>913</v>
      </c>
      <c r="U7" s="291" t="s">
        <v>237</v>
      </c>
    </row>
    <row r="8" spans="2:21" x14ac:dyDescent="0.3">
      <c r="B8" s="210" t="s">
        <v>67</v>
      </c>
      <c r="C8" s="80" t="s">
        <v>75</v>
      </c>
      <c r="D8" s="50" t="s">
        <v>76</v>
      </c>
      <c r="E8" s="41" t="s">
        <v>77</v>
      </c>
      <c r="F8" s="55" t="s">
        <v>249</v>
      </c>
      <c r="G8" s="230">
        <v>7703</v>
      </c>
      <c r="H8" s="231">
        <v>235774</v>
      </c>
      <c r="I8" s="22">
        <v>1223</v>
      </c>
      <c r="J8" s="23">
        <v>686</v>
      </c>
      <c r="K8" s="23">
        <v>874</v>
      </c>
      <c r="L8" s="23">
        <v>514</v>
      </c>
      <c r="M8" s="23">
        <v>280</v>
      </c>
      <c r="N8" s="23">
        <v>272</v>
      </c>
      <c r="O8" s="23">
        <v>272</v>
      </c>
      <c r="P8" s="23">
        <v>272</v>
      </c>
      <c r="Q8" s="23">
        <v>309</v>
      </c>
      <c r="R8" s="23">
        <v>560</v>
      </c>
      <c r="S8" s="23">
        <v>882</v>
      </c>
      <c r="T8" s="286">
        <v>1216</v>
      </c>
      <c r="U8" s="291" t="s">
        <v>237</v>
      </c>
    </row>
    <row r="9" spans="2:21" x14ac:dyDescent="0.3">
      <c r="B9" s="210" t="s">
        <v>67</v>
      </c>
      <c r="C9" s="80" t="s">
        <v>78</v>
      </c>
      <c r="D9" s="50" t="s">
        <v>79</v>
      </c>
      <c r="E9" s="41" t="s">
        <v>80</v>
      </c>
      <c r="F9" s="21" t="s">
        <v>55</v>
      </c>
      <c r="G9" s="230">
        <v>7748</v>
      </c>
      <c r="H9" s="231">
        <v>237151</v>
      </c>
      <c r="I9" s="22">
        <v>1230</v>
      </c>
      <c r="J9" s="23">
        <v>690</v>
      </c>
      <c r="K9" s="23">
        <v>879</v>
      </c>
      <c r="L9" s="23">
        <v>517</v>
      </c>
      <c r="M9" s="23">
        <v>281</v>
      </c>
      <c r="N9" s="23">
        <v>274</v>
      </c>
      <c r="O9" s="23">
        <v>274</v>
      </c>
      <c r="P9" s="23">
        <v>274</v>
      </c>
      <c r="Q9" s="23">
        <v>311</v>
      </c>
      <c r="R9" s="23">
        <v>563</v>
      </c>
      <c r="S9" s="23">
        <v>887</v>
      </c>
      <c r="T9" s="286">
        <v>1223</v>
      </c>
      <c r="U9" s="291" t="s">
        <v>237</v>
      </c>
    </row>
    <row r="10" spans="2:21" x14ac:dyDescent="0.3">
      <c r="B10" s="210" t="s">
        <v>67</v>
      </c>
      <c r="C10" s="80" t="s">
        <v>81</v>
      </c>
      <c r="D10" s="50" t="s">
        <v>82</v>
      </c>
      <c r="E10" s="41" t="s">
        <v>83</v>
      </c>
      <c r="F10" s="21" t="s">
        <v>71</v>
      </c>
      <c r="G10" s="230">
        <v>6244</v>
      </c>
      <c r="H10" s="231">
        <v>191117</v>
      </c>
      <c r="I10" s="22">
        <v>992</v>
      </c>
      <c r="J10" s="23">
        <v>556</v>
      </c>
      <c r="K10" s="23">
        <v>709</v>
      </c>
      <c r="L10" s="23">
        <v>417</v>
      </c>
      <c r="M10" s="23">
        <v>227</v>
      </c>
      <c r="N10" s="23">
        <v>221</v>
      </c>
      <c r="O10" s="23">
        <v>221</v>
      </c>
      <c r="P10" s="23">
        <v>221</v>
      </c>
      <c r="Q10" s="23">
        <v>251</v>
      </c>
      <c r="R10" s="23">
        <v>454</v>
      </c>
      <c r="S10" s="23">
        <v>715</v>
      </c>
      <c r="T10" s="286">
        <v>982</v>
      </c>
      <c r="U10" s="291" t="s">
        <v>237</v>
      </c>
    </row>
    <row r="11" spans="2:21" x14ac:dyDescent="0.3">
      <c r="B11" s="210" t="s">
        <v>67</v>
      </c>
      <c r="C11" s="80" t="s">
        <v>84</v>
      </c>
      <c r="D11" s="50" t="s">
        <v>85</v>
      </c>
      <c r="E11" s="41" t="s">
        <v>86</v>
      </c>
      <c r="F11" s="55" t="s">
        <v>71</v>
      </c>
      <c r="G11" s="230">
        <v>9636</v>
      </c>
      <c r="H11" s="231">
        <v>294940</v>
      </c>
      <c r="I11" s="22">
        <v>1530</v>
      </c>
      <c r="J11" s="23">
        <v>858</v>
      </c>
      <c r="K11" s="23">
        <v>1094</v>
      </c>
      <c r="L11" s="23">
        <v>643</v>
      </c>
      <c r="M11" s="23">
        <v>350</v>
      </c>
      <c r="N11" s="23">
        <v>341</v>
      </c>
      <c r="O11" s="23">
        <v>341</v>
      </c>
      <c r="P11" s="23">
        <v>341</v>
      </c>
      <c r="Q11" s="23">
        <v>387</v>
      </c>
      <c r="R11" s="23">
        <v>700</v>
      </c>
      <c r="S11" s="23">
        <v>1103</v>
      </c>
      <c r="T11" s="286">
        <v>1519</v>
      </c>
      <c r="U11" s="291" t="s">
        <v>237</v>
      </c>
    </row>
    <row r="12" spans="2:21" x14ac:dyDescent="0.3">
      <c r="B12" s="210" t="s">
        <v>67</v>
      </c>
      <c r="C12" s="80" t="s">
        <v>87</v>
      </c>
      <c r="D12" s="50" t="s">
        <v>88</v>
      </c>
      <c r="E12" s="41" t="s">
        <v>89</v>
      </c>
      <c r="F12" s="21" t="s">
        <v>59</v>
      </c>
      <c r="G12" s="230">
        <v>3107</v>
      </c>
      <c r="H12" s="231">
        <v>95099</v>
      </c>
      <c r="I12" s="22">
        <v>493</v>
      </c>
      <c r="J12" s="23">
        <v>277</v>
      </c>
      <c r="K12" s="23">
        <v>353</v>
      </c>
      <c r="L12" s="23">
        <v>207</v>
      </c>
      <c r="M12" s="23">
        <v>113</v>
      </c>
      <c r="N12" s="23">
        <v>110</v>
      </c>
      <c r="O12" s="23">
        <v>110</v>
      </c>
      <c r="P12" s="23">
        <v>110</v>
      </c>
      <c r="Q12" s="23">
        <v>125</v>
      </c>
      <c r="R12" s="23">
        <v>226</v>
      </c>
      <c r="S12" s="23">
        <v>356</v>
      </c>
      <c r="T12" s="286">
        <v>489</v>
      </c>
      <c r="U12" s="291" t="s">
        <v>237</v>
      </c>
    </row>
    <row r="13" spans="2:21" ht="15" thickBot="1" x14ac:dyDescent="0.35">
      <c r="B13" s="211" t="s">
        <v>67</v>
      </c>
      <c r="C13" s="208" t="s">
        <v>90</v>
      </c>
      <c r="D13" s="56" t="s">
        <v>91</v>
      </c>
      <c r="E13" s="43" t="s">
        <v>92</v>
      </c>
      <c r="F13" s="28" t="s">
        <v>71</v>
      </c>
      <c r="G13" s="232">
        <v>24872</v>
      </c>
      <c r="H13" s="233">
        <v>761284</v>
      </c>
      <c r="I13" s="166">
        <v>3950</v>
      </c>
      <c r="J13" s="167">
        <v>2215</v>
      </c>
      <c r="K13" s="167">
        <v>2823</v>
      </c>
      <c r="L13" s="167">
        <v>1659</v>
      </c>
      <c r="M13" s="167">
        <v>903</v>
      </c>
      <c r="N13" s="167">
        <v>879</v>
      </c>
      <c r="O13" s="167">
        <v>879</v>
      </c>
      <c r="P13" s="167">
        <v>879</v>
      </c>
      <c r="Q13" s="167">
        <v>998</v>
      </c>
      <c r="R13" s="167">
        <v>1808</v>
      </c>
      <c r="S13" s="167">
        <v>2848</v>
      </c>
      <c r="T13" s="288">
        <v>3923</v>
      </c>
      <c r="U13" s="292" t="s">
        <v>237</v>
      </c>
    </row>
    <row r="14" spans="2:21" ht="15" thickBot="1" x14ac:dyDescent="0.35">
      <c r="B14" s="57" t="s">
        <v>33</v>
      </c>
      <c r="C14" s="30"/>
      <c r="D14" s="30"/>
      <c r="E14" s="58"/>
      <c r="F14" s="59"/>
      <c r="G14" s="60">
        <f>SUM(G6:G13)</f>
        <v>70714</v>
      </c>
      <c r="H14" s="60">
        <f>SUM(H6:H13)</f>
        <v>2164420</v>
      </c>
    </row>
    <row r="15" spans="2:21" ht="15" thickBot="1" x14ac:dyDescent="0.35">
      <c r="K15">
        <f>SUM(K6:K13)</f>
        <v>8026</v>
      </c>
      <c r="L15">
        <f>SUM(L6:L13)</f>
        <v>4718</v>
      </c>
      <c r="M15">
        <f t="shared" ref="M15:P15" si="0">SUM(M6:M13)</f>
        <v>2569</v>
      </c>
      <c r="N15">
        <f t="shared" si="0"/>
        <v>2500</v>
      </c>
      <c r="O15">
        <f t="shared" si="0"/>
        <v>2500</v>
      </c>
      <c r="P15">
        <f t="shared" si="0"/>
        <v>2500</v>
      </c>
    </row>
    <row r="16" spans="2:21" ht="63" thickBot="1" x14ac:dyDescent="0.35">
      <c r="B16" s="258" t="s">
        <v>240</v>
      </c>
      <c r="E16" s="321" t="s">
        <v>253</v>
      </c>
      <c r="F16" s="329"/>
      <c r="G16" s="321" t="s">
        <v>252</v>
      </c>
      <c r="H16" s="321" t="s">
        <v>251</v>
      </c>
    </row>
    <row r="17" spans="2:8" ht="15" thickBot="1" x14ac:dyDescent="0.35">
      <c r="G17" s="282">
        <f>(G14*2)+K15+L15+M15+N15+O15+P15</f>
        <v>164241</v>
      </c>
      <c r="H17" s="282">
        <f>G17*30.6</f>
        <v>5025774.6000000006</v>
      </c>
    </row>
    <row r="20" spans="2:8" ht="15.6" x14ac:dyDescent="0.3">
      <c r="B20" s="284"/>
      <c r="C20" s="284"/>
      <c r="D20" s="313"/>
      <c r="E20" s="313"/>
    </row>
    <row r="21" spans="2:8" x14ac:dyDescent="0.3">
      <c r="B21" s="61"/>
      <c r="C21" s="61"/>
      <c r="D21" s="61"/>
      <c r="E21" s="61"/>
    </row>
    <row r="22" spans="2:8" ht="15.6" x14ac:dyDescent="0.3">
      <c r="B22" s="61"/>
      <c r="C22" s="284"/>
      <c r="D22" s="336"/>
      <c r="E22" s="336"/>
    </row>
    <row r="23" spans="2:8" x14ac:dyDescent="0.3">
      <c r="B23" s="59"/>
      <c r="C23" s="314"/>
      <c r="D23" s="341"/>
      <c r="E23" s="341"/>
    </row>
    <row r="24" spans="2:8" x14ac:dyDescent="0.3">
      <c r="B24" s="61"/>
      <c r="C24" s="314"/>
      <c r="D24" s="341"/>
      <c r="E24" s="341"/>
    </row>
    <row r="25" spans="2:8" x14ac:dyDescent="0.3">
      <c r="B25" s="61"/>
      <c r="C25" s="314"/>
      <c r="D25" s="341"/>
      <c r="E25" s="341"/>
    </row>
    <row r="26" spans="2:8" x14ac:dyDescent="0.3">
      <c r="B26" s="61"/>
      <c r="C26" s="314"/>
      <c r="D26" s="341"/>
      <c r="E26" s="341"/>
    </row>
    <row r="27" spans="2:8" x14ac:dyDescent="0.3">
      <c r="B27" s="59"/>
      <c r="C27" s="315"/>
      <c r="D27" s="342"/>
      <c r="E27" s="342"/>
    </row>
  </sheetData>
  <mergeCells count="7">
    <mergeCell ref="D27:E27"/>
    <mergeCell ref="I4:T4"/>
    <mergeCell ref="D22:E22"/>
    <mergeCell ref="D23:E23"/>
    <mergeCell ref="D24:E24"/>
    <mergeCell ref="D25:E25"/>
    <mergeCell ref="D26:E2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54"/>
  <sheetViews>
    <sheetView topLeftCell="A31" workbookViewId="0">
      <selection activeCell="E44" sqref="E44:H44"/>
    </sheetView>
  </sheetViews>
  <sheetFormatPr defaultRowHeight="14.4" x14ac:dyDescent="0.3"/>
  <cols>
    <col min="2" max="2" width="74.6640625" bestFit="1" customWidth="1"/>
    <col min="3" max="3" width="25" bestFit="1" customWidth="1"/>
    <col min="4" max="4" width="39.33203125" bestFit="1" customWidth="1"/>
    <col min="5" max="5" width="21.109375" customWidth="1"/>
    <col min="6" max="6" width="21.6640625" bestFit="1" customWidth="1"/>
    <col min="7" max="8" width="23.6640625" bestFit="1" customWidth="1"/>
    <col min="9" max="9" width="8.88671875" bestFit="1" customWidth="1"/>
    <col min="10" max="11" width="9.88671875" bestFit="1" customWidth="1"/>
    <col min="12" max="12" width="8.109375" bestFit="1" customWidth="1"/>
    <col min="13" max="13" width="7.6640625" bestFit="1" customWidth="1"/>
    <col min="14" max="14" width="8.6640625" bestFit="1" customWidth="1"/>
    <col min="15" max="15" width="7.88671875" bestFit="1" customWidth="1"/>
    <col min="16" max="16" width="13.109375" bestFit="1" customWidth="1"/>
    <col min="17" max="17" width="14.5546875" bestFit="1" customWidth="1"/>
    <col min="18" max="18" width="10" bestFit="1" customWidth="1"/>
    <col min="19" max="19" width="12.5546875" bestFit="1" customWidth="1"/>
    <col min="20" max="20" width="12.44140625" bestFit="1" customWidth="1"/>
    <col min="21" max="21" width="24.88671875" bestFit="1" customWidth="1"/>
  </cols>
  <sheetData>
    <row r="1" spans="2:21" ht="15" thickBot="1" x14ac:dyDescent="0.35"/>
    <row r="2" spans="2:21" ht="16.2" thickBot="1" x14ac:dyDescent="0.35">
      <c r="D2" s="213" t="s">
        <v>234</v>
      </c>
      <c r="E2" s="284"/>
    </row>
    <row r="3" spans="2:21" ht="16.2" thickBot="1" x14ac:dyDescent="0.35">
      <c r="B3" s="3" t="s">
        <v>93</v>
      </c>
    </row>
    <row r="4" spans="2:21" ht="16.2" thickBot="1" x14ac:dyDescent="0.35">
      <c r="I4" s="337" t="s">
        <v>1</v>
      </c>
      <c r="J4" s="338"/>
      <c r="K4" s="338"/>
      <c r="L4" s="338"/>
      <c r="M4" s="338"/>
      <c r="N4" s="338"/>
      <c r="O4" s="338"/>
      <c r="P4" s="338"/>
      <c r="Q4" s="338"/>
      <c r="R4" s="338"/>
      <c r="S4" s="338"/>
      <c r="T4" s="339"/>
      <c r="U4" s="34" t="s">
        <v>235</v>
      </c>
    </row>
    <row r="5" spans="2:21" ht="16.2" thickBot="1" x14ac:dyDescent="0.35">
      <c r="B5" s="34" t="s">
        <v>94</v>
      </c>
      <c r="C5" s="4" t="s">
        <v>3</v>
      </c>
      <c r="D5" s="4" t="s">
        <v>4</v>
      </c>
      <c r="E5" s="35" t="s">
        <v>5</v>
      </c>
      <c r="F5" s="34" t="s">
        <v>6</v>
      </c>
      <c r="G5" s="36" t="s">
        <v>7</v>
      </c>
      <c r="H5" s="9" t="s">
        <v>8</v>
      </c>
      <c r="I5" s="10" t="s">
        <v>9</v>
      </c>
      <c r="J5" s="11" t="s">
        <v>10</v>
      </c>
      <c r="K5" s="10" t="s">
        <v>11</v>
      </c>
      <c r="L5" s="10" t="s">
        <v>12</v>
      </c>
      <c r="M5" s="11" t="s">
        <v>13</v>
      </c>
      <c r="N5" s="10" t="s">
        <v>14</v>
      </c>
      <c r="O5" s="11" t="s">
        <v>15</v>
      </c>
      <c r="P5" s="10" t="s">
        <v>16</v>
      </c>
      <c r="Q5" s="11" t="s">
        <v>17</v>
      </c>
      <c r="R5" s="10" t="s">
        <v>18</v>
      </c>
      <c r="S5" s="11" t="s">
        <v>19</v>
      </c>
      <c r="T5" s="10" t="s">
        <v>20</v>
      </c>
    </row>
    <row r="6" spans="2:21" x14ac:dyDescent="0.3">
      <c r="B6" s="12" t="s">
        <v>95</v>
      </c>
      <c r="C6" s="77" t="s">
        <v>96</v>
      </c>
      <c r="D6" s="54" t="s">
        <v>97</v>
      </c>
      <c r="E6" s="39" t="s">
        <v>98</v>
      </c>
      <c r="F6" s="14" t="s">
        <v>51</v>
      </c>
      <c r="G6" s="216">
        <v>19360</v>
      </c>
      <c r="H6" s="224">
        <v>592416</v>
      </c>
      <c r="I6" s="17">
        <v>3360</v>
      </c>
      <c r="J6" s="18">
        <v>3520</v>
      </c>
      <c r="K6" s="18">
        <v>2400</v>
      </c>
      <c r="L6" s="18">
        <v>1200</v>
      </c>
      <c r="M6" s="18">
        <v>400</v>
      </c>
      <c r="N6" s="18">
        <v>320</v>
      </c>
      <c r="O6" s="18">
        <v>320</v>
      </c>
      <c r="P6" s="18">
        <v>240</v>
      </c>
      <c r="Q6" s="18">
        <v>400</v>
      </c>
      <c r="R6" s="18">
        <v>1680</v>
      </c>
      <c r="S6" s="18">
        <v>2160</v>
      </c>
      <c r="T6" s="287">
        <v>3360</v>
      </c>
      <c r="U6" s="290" t="s">
        <v>237</v>
      </c>
    </row>
    <row r="7" spans="2:21" ht="16.2" x14ac:dyDescent="0.3">
      <c r="B7" s="19" t="s">
        <v>99</v>
      </c>
      <c r="C7" s="78" t="s">
        <v>100</v>
      </c>
      <c r="D7" s="79" t="s">
        <v>101</v>
      </c>
      <c r="E7" s="41" t="s">
        <v>102</v>
      </c>
      <c r="F7" s="21" t="s">
        <v>103</v>
      </c>
      <c r="G7" s="218">
        <v>16480</v>
      </c>
      <c r="H7" s="225">
        <v>504288</v>
      </c>
      <c r="I7" s="22">
        <v>3120</v>
      </c>
      <c r="J7" s="23">
        <v>3360</v>
      </c>
      <c r="K7" s="23">
        <v>2400</v>
      </c>
      <c r="L7" s="23">
        <v>960</v>
      </c>
      <c r="M7" s="23">
        <v>160</v>
      </c>
      <c r="N7" s="23">
        <v>0</v>
      </c>
      <c r="O7" s="23">
        <v>0</v>
      </c>
      <c r="P7" s="23">
        <v>0</v>
      </c>
      <c r="Q7" s="23">
        <v>0</v>
      </c>
      <c r="R7" s="23">
        <v>960</v>
      </c>
      <c r="S7" s="23">
        <v>2160</v>
      </c>
      <c r="T7" s="286">
        <v>3360</v>
      </c>
      <c r="U7" s="291" t="s">
        <v>237</v>
      </c>
    </row>
    <row r="8" spans="2:21" ht="16.2" x14ac:dyDescent="0.3">
      <c r="B8" s="19" t="s">
        <v>104</v>
      </c>
      <c r="C8" s="80" t="s">
        <v>105</v>
      </c>
      <c r="D8" s="50" t="s">
        <v>106</v>
      </c>
      <c r="E8" s="41" t="s">
        <v>107</v>
      </c>
      <c r="F8" s="21" t="s">
        <v>103</v>
      </c>
      <c r="G8" s="218">
        <v>10960</v>
      </c>
      <c r="H8" s="225">
        <v>335376</v>
      </c>
      <c r="I8" s="22">
        <v>2000</v>
      </c>
      <c r="J8" s="23">
        <v>1920</v>
      </c>
      <c r="K8" s="23">
        <v>1040</v>
      </c>
      <c r="L8" s="23">
        <v>400</v>
      </c>
      <c r="M8" s="23">
        <v>240</v>
      </c>
      <c r="N8" s="23">
        <v>160</v>
      </c>
      <c r="O8" s="23">
        <v>240</v>
      </c>
      <c r="P8" s="23">
        <v>160</v>
      </c>
      <c r="Q8" s="23">
        <v>240</v>
      </c>
      <c r="R8" s="23">
        <v>720</v>
      </c>
      <c r="S8" s="23">
        <v>1600</v>
      </c>
      <c r="T8" s="286">
        <v>2240</v>
      </c>
      <c r="U8" s="291" t="s">
        <v>237</v>
      </c>
    </row>
    <row r="9" spans="2:21" x14ac:dyDescent="0.3">
      <c r="B9" s="19" t="s">
        <v>108</v>
      </c>
      <c r="C9" s="80" t="s">
        <v>109</v>
      </c>
      <c r="D9" s="50" t="s">
        <v>110</v>
      </c>
      <c r="E9" s="81" t="s">
        <v>111</v>
      </c>
      <c r="F9" s="21" t="s">
        <v>249</v>
      </c>
      <c r="G9" s="218">
        <v>3200</v>
      </c>
      <c r="H9" s="225">
        <v>97920</v>
      </c>
      <c r="I9" s="22">
        <v>240</v>
      </c>
      <c r="J9" s="23">
        <v>160</v>
      </c>
      <c r="K9" s="23">
        <v>240</v>
      </c>
      <c r="L9" s="23">
        <v>240</v>
      </c>
      <c r="M9" s="23">
        <v>240</v>
      </c>
      <c r="N9" s="23">
        <v>320</v>
      </c>
      <c r="O9" s="23">
        <v>480</v>
      </c>
      <c r="P9" s="23">
        <v>240</v>
      </c>
      <c r="Q9" s="23">
        <v>320</v>
      </c>
      <c r="R9" s="23">
        <v>240</v>
      </c>
      <c r="S9" s="23">
        <v>240</v>
      </c>
      <c r="T9" s="286">
        <v>240</v>
      </c>
      <c r="U9" s="291" t="s">
        <v>238</v>
      </c>
    </row>
    <row r="10" spans="2:21" ht="16.2" x14ac:dyDescent="0.3">
      <c r="B10" s="82" t="s">
        <v>112</v>
      </c>
      <c r="C10" s="80" t="s">
        <v>113</v>
      </c>
      <c r="D10" s="50" t="s">
        <v>114</v>
      </c>
      <c r="E10" s="41" t="s">
        <v>115</v>
      </c>
      <c r="F10" s="21" t="s">
        <v>116</v>
      </c>
      <c r="G10" s="218">
        <v>38880</v>
      </c>
      <c r="H10" s="225">
        <v>1189728</v>
      </c>
      <c r="I10" s="22">
        <v>7680</v>
      </c>
      <c r="J10" s="23">
        <v>6800</v>
      </c>
      <c r="K10" s="23">
        <v>4080</v>
      </c>
      <c r="L10" s="23">
        <v>1920</v>
      </c>
      <c r="M10" s="23">
        <v>880</v>
      </c>
      <c r="N10" s="23">
        <v>720</v>
      </c>
      <c r="O10" s="23">
        <v>960</v>
      </c>
      <c r="P10" s="23">
        <v>880</v>
      </c>
      <c r="Q10" s="23">
        <v>880</v>
      </c>
      <c r="R10" s="23">
        <v>2480</v>
      </c>
      <c r="S10" s="23">
        <v>5440</v>
      </c>
      <c r="T10" s="286">
        <v>6160</v>
      </c>
      <c r="U10" s="291" t="s">
        <v>237</v>
      </c>
    </row>
    <row r="11" spans="2:21" ht="15" thickBot="1" x14ac:dyDescent="0.35">
      <c r="B11" s="24" t="s">
        <v>232</v>
      </c>
      <c r="C11" s="208" t="s">
        <v>231</v>
      </c>
      <c r="D11" s="56" t="s">
        <v>144</v>
      </c>
      <c r="E11" s="123" t="s">
        <v>170</v>
      </c>
      <c r="F11" s="28" t="s">
        <v>169</v>
      </c>
      <c r="G11" s="293">
        <v>11440</v>
      </c>
      <c r="H11" s="294">
        <v>350064</v>
      </c>
      <c r="I11" s="166">
        <v>1840</v>
      </c>
      <c r="J11" s="167">
        <v>2240</v>
      </c>
      <c r="K11" s="167">
        <v>720</v>
      </c>
      <c r="L11" s="167">
        <v>640</v>
      </c>
      <c r="M11" s="167">
        <v>480</v>
      </c>
      <c r="N11" s="167">
        <v>400</v>
      </c>
      <c r="O11" s="167">
        <v>880</v>
      </c>
      <c r="P11" s="167">
        <v>320</v>
      </c>
      <c r="Q11" s="167">
        <v>400</v>
      </c>
      <c r="R11" s="167">
        <v>640</v>
      </c>
      <c r="S11" s="167">
        <v>1040</v>
      </c>
      <c r="T11" s="288">
        <v>1840</v>
      </c>
      <c r="U11" s="292" t="s">
        <v>237</v>
      </c>
    </row>
    <row r="12" spans="2:21" ht="15" thickBot="1" x14ac:dyDescent="0.35">
      <c r="B12" s="32" t="s">
        <v>33</v>
      </c>
      <c r="G12" s="60">
        <f>SUM(G6:G11)</f>
        <v>100320</v>
      </c>
      <c r="H12" s="60">
        <f>SUM(H6:H11)</f>
        <v>3069792</v>
      </c>
    </row>
    <row r="13" spans="2:21" ht="15" thickBot="1" x14ac:dyDescent="0.35">
      <c r="K13">
        <f>SUM(K6:K11)</f>
        <v>10880</v>
      </c>
      <c r="L13">
        <f t="shared" ref="L13:P13" si="0">SUM(L6:L11)</f>
        <v>5360</v>
      </c>
      <c r="M13">
        <f t="shared" si="0"/>
        <v>2400</v>
      </c>
      <c r="N13">
        <f t="shared" si="0"/>
        <v>1920</v>
      </c>
      <c r="O13">
        <f t="shared" si="0"/>
        <v>2880</v>
      </c>
      <c r="P13">
        <f t="shared" si="0"/>
        <v>1840</v>
      </c>
    </row>
    <row r="14" spans="2:21" ht="63" thickBot="1" x14ac:dyDescent="0.35">
      <c r="B14" s="258" t="s">
        <v>241</v>
      </c>
      <c r="E14" s="321" t="s">
        <v>253</v>
      </c>
      <c r="F14" s="329"/>
      <c r="G14" s="321" t="s">
        <v>252</v>
      </c>
      <c r="H14" s="321" t="s">
        <v>251</v>
      </c>
    </row>
    <row r="15" spans="2:21" ht="15" thickBot="1" x14ac:dyDescent="0.35">
      <c r="G15" s="282">
        <f>(G12*2)+K13+L13+M13+N13+O13+P13</f>
        <v>225920</v>
      </c>
      <c r="H15" s="282">
        <f>G15*30.6</f>
        <v>6913152</v>
      </c>
    </row>
    <row r="17" spans="2:21" x14ac:dyDescent="0.3">
      <c r="B17" s="59"/>
      <c r="C17" s="315"/>
      <c r="D17" s="342"/>
      <c r="E17" s="342"/>
    </row>
    <row r="18" spans="2:21" ht="15" thickBot="1" x14ac:dyDescent="0.35"/>
    <row r="19" spans="2:21" ht="16.2" thickBot="1" x14ac:dyDescent="0.35">
      <c r="D19" s="213" t="s">
        <v>233</v>
      </c>
    </row>
    <row r="20" spans="2:21" ht="15" thickBot="1" x14ac:dyDescent="0.35"/>
    <row r="21" spans="2:21" ht="16.2" thickBot="1" x14ac:dyDescent="0.35">
      <c r="B21" s="3" t="s">
        <v>93</v>
      </c>
    </row>
    <row r="22" spans="2:21" ht="16.2" thickBot="1" x14ac:dyDescent="0.35">
      <c r="I22" s="337" t="s">
        <v>1</v>
      </c>
      <c r="J22" s="338"/>
      <c r="K22" s="338"/>
      <c r="L22" s="338"/>
      <c r="M22" s="338"/>
      <c r="N22" s="338"/>
      <c r="O22" s="338"/>
      <c r="P22" s="338"/>
      <c r="Q22" s="338"/>
      <c r="R22" s="338"/>
      <c r="S22" s="338"/>
      <c r="T22" s="339"/>
      <c r="U22" s="34" t="s">
        <v>235</v>
      </c>
    </row>
    <row r="23" spans="2:21" ht="16.2" thickBot="1" x14ac:dyDescent="0.35">
      <c r="B23" s="34" t="s">
        <v>94</v>
      </c>
      <c r="C23" s="4" t="s">
        <v>3</v>
      </c>
      <c r="D23" s="4" t="s">
        <v>4</v>
      </c>
      <c r="E23" s="35" t="s">
        <v>5</v>
      </c>
      <c r="F23" s="34" t="s">
        <v>6</v>
      </c>
      <c r="G23" s="36" t="s">
        <v>7</v>
      </c>
      <c r="H23" s="36" t="s">
        <v>8</v>
      </c>
      <c r="I23" s="115" t="s">
        <v>9</v>
      </c>
      <c r="J23" s="280" t="s">
        <v>10</v>
      </c>
      <c r="K23" s="115" t="s">
        <v>11</v>
      </c>
      <c r="L23" s="115" t="s">
        <v>12</v>
      </c>
      <c r="M23" s="280" t="s">
        <v>13</v>
      </c>
      <c r="N23" s="115" t="s">
        <v>14</v>
      </c>
      <c r="O23" s="280" t="s">
        <v>15</v>
      </c>
      <c r="P23" s="115" t="s">
        <v>16</v>
      </c>
      <c r="Q23" s="280" t="s">
        <v>17</v>
      </c>
      <c r="R23" s="115" t="s">
        <v>18</v>
      </c>
      <c r="S23" s="280" t="s">
        <v>19</v>
      </c>
      <c r="T23" s="115" t="s">
        <v>20</v>
      </c>
    </row>
    <row r="24" spans="2:21" x14ac:dyDescent="0.3">
      <c r="B24" s="19" t="s">
        <v>217</v>
      </c>
      <c r="C24" s="80" t="s">
        <v>218</v>
      </c>
      <c r="D24" s="50" t="s">
        <v>229</v>
      </c>
      <c r="E24" s="41" t="s">
        <v>219</v>
      </c>
      <c r="F24" s="21" t="s">
        <v>59</v>
      </c>
      <c r="G24" s="161" t="s">
        <v>220</v>
      </c>
      <c r="H24" s="295" t="s">
        <v>220</v>
      </c>
      <c r="I24" s="263">
        <v>0</v>
      </c>
      <c r="J24" s="264">
        <v>0</v>
      </c>
      <c r="K24" s="264">
        <v>0</v>
      </c>
      <c r="L24" s="264">
        <v>0</v>
      </c>
      <c r="M24" s="264">
        <v>0</v>
      </c>
      <c r="N24" s="264">
        <v>0</v>
      </c>
      <c r="O24" s="264">
        <v>0</v>
      </c>
      <c r="P24" s="264">
        <v>0</v>
      </c>
      <c r="Q24" s="264">
        <v>0</v>
      </c>
      <c r="R24" s="264">
        <v>0</v>
      </c>
      <c r="S24" s="264">
        <v>0</v>
      </c>
      <c r="T24" s="289">
        <v>0</v>
      </c>
      <c r="U24" s="290" t="s">
        <v>237</v>
      </c>
    </row>
    <row r="25" spans="2:21" ht="16.2" x14ac:dyDescent="0.3">
      <c r="B25" s="19" t="s">
        <v>117</v>
      </c>
      <c r="C25" s="83" t="s">
        <v>117</v>
      </c>
      <c r="D25" s="84" t="s">
        <v>118</v>
      </c>
      <c r="E25" s="85" t="s">
        <v>119</v>
      </c>
      <c r="F25" s="55" t="s">
        <v>120</v>
      </c>
      <c r="G25" s="220">
        <v>2453</v>
      </c>
      <c r="H25" s="164">
        <v>75082</v>
      </c>
      <c r="I25" s="22">
        <v>390</v>
      </c>
      <c r="J25" s="23">
        <v>219</v>
      </c>
      <c r="K25" s="23">
        <v>278</v>
      </c>
      <c r="L25" s="23">
        <v>164</v>
      </c>
      <c r="M25" s="23">
        <v>89</v>
      </c>
      <c r="N25" s="23">
        <v>87</v>
      </c>
      <c r="O25" s="23">
        <v>87</v>
      </c>
      <c r="P25" s="23">
        <v>87</v>
      </c>
      <c r="Q25" s="23">
        <v>98</v>
      </c>
      <c r="R25" s="23">
        <v>178</v>
      </c>
      <c r="S25" s="23">
        <v>281</v>
      </c>
      <c r="T25" s="286">
        <v>386</v>
      </c>
      <c r="U25" s="291" t="s">
        <v>237</v>
      </c>
    </row>
    <row r="26" spans="2:21" ht="16.2" x14ac:dyDescent="0.3">
      <c r="B26" s="19" t="s">
        <v>121</v>
      </c>
      <c r="C26" s="86" t="s">
        <v>121</v>
      </c>
      <c r="D26" s="87" t="s">
        <v>122</v>
      </c>
      <c r="E26" s="88" t="s">
        <v>123</v>
      </c>
      <c r="F26" s="21" t="s">
        <v>124</v>
      </c>
      <c r="G26" s="220">
        <v>9000</v>
      </c>
      <c r="H26" s="164">
        <v>275473</v>
      </c>
      <c r="I26" s="22">
        <v>1429</v>
      </c>
      <c r="J26" s="23">
        <v>801</v>
      </c>
      <c r="K26" s="23">
        <v>1022</v>
      </c>
      <c r="L26" s="23">
        <v>600</v>
      </c>
      <c r="M26" s="23">
        <v>327</v>
      </c>
      <c r="N26" s="23">
        <v>318</v>
      </c>
      <c r="O26" s="23">
        <v>318</v>
      </c>
      <c r="P26" s="23">
        <v>318</v>
      </c>
      <c r="Q26" s="23">
        <v>361</v>
      </c>
      <c r="R26" s="23">
        <v>654</v>
      </c>
      <c r="S26" s="23">
        <v>1030</v>
      </c>
      <c r="T26" s="286">
        <v>1421</v>
      </c>
      <c r="U26" s="291" t="s">
        <v>237</v>
      </c>
    </row>
    <row r="27" spans="2:21" ht="16.2" x14ac:dyDescent="0.3">
      <c r="B27" s="19" t="s">
        <v>125</v>
      </c>
      <c r="C27" s="86" t="s">
        <v>125</v>
      </c>
      <c r="D27" s="89" t="s">
        <v>126</v>
      </c>
      <c r="E27" s="90" t="s">
        <v>127</v>
      </c>
      <c r="F27" s="21" t="s">
        <v>128</v>
      </c>
      <c r="G27" s="220">
        <v>9740</v>
      </c>
      <c r="H27" s="164">
        <v>298123</v>
      </c>
      <c r="I27" s="22">
        <v>1547</v>
      </c>
      <c r="J27" s="23">
        <v>867</v>
      </c>
      <c r="K27" s="23">
        <v>1106</v>
      </c>
      <c r="L27" s="23">
        <v>650</v>
      </c>
      <c r="M27" s="23">
        <v>354</v>
      </c>
      <c r="N27" s="23">
        <v>344</v>
      </c>
      <c r="O27" s="23">
        <v>344</v>
      </c>
      <c r="P27" s="23">
        <v>344</v>
      </c>
      <c r="Q27" s="23">
        <v>391</v>
      </c>
      <c r="R27" s="23">
        <v>708</v>
      </c>
      <c r="S27" s="23">
        <v>1115</v>
      </c>
      <c r="T27" s="286">
        <v>1536</v>
      </c>
      <c r="U27" s="291" t="s">
        <v>237</v>
      </c>
    </row>
    <row r="28" spans="2:21" ht="16.2" x14ac:dyDescent="0.3">
      <c r="B28" s="19" t="s">
        <v>129</v>
      </c>
      <c r="C28" s="91" t="s">
        <v>129</v>
      </c>
      <c r="D28" s="87" t="s">
        <v>130</v>
      </c>
      <c r="E28" s="88" t="s">
        <v>131</v>
      </c>
      <c r="F28" s="21" t="s">
        <v>124</v>
      </c>
      <c r="G28" s="220">
        <v>4407</v>
      </c>
      <c r="H28" s="164">
        <v>134890</v>
      </c>
      <c r="I28" s="22">
        <v>700</v>
      </c>
      <c r="J28" s="23">
        <v>393</v>
      </c>
      <c r="K28" s="23">
        <v>500</v>
      </c>
      <c r="L28" s="23">
        <v>294</v>
      </c>
      <c r="M28" s="23">
        <v>160</v>
      </c>
      <c r="N28" s="23">
        <v>156</v>
      </c>
      <c r="O28" s="23">
        <v>156</v>
      </c>
      <c r="P28" s="23">
        <v>156</v>
      </c>
      <c r="Q28" s="23">
        <v>177</v>
      </c>
      <c r="R28" s="23">
        <v>320</v>
      </c>
      <c r="S28" s="23">
        <v>505</v>
      </c>
      <c r="T28" s="286">
        <v>694</v>
      </c>
      <c r="U28" s="291" t="s">
        <v>237</v>
      </c>
    </row>
    <row r="29" spans="2:21" x14ac:dyDescent="0.3">
      <c r="B29" s="19" t="s">
        <v>26</v>
      </c>
      <c r="C29" s="169" t="s">
        <v>27</v>
      </c>
      <c r="D29" s="40" t="s">
        <v>28</v>
      </c>
      <c r="E29" s="20" t="s">
        <v>29</v>
      </c>
      <c r="F29" s="21" t="s">
        <v>30</v>
      </c>
      <c r="G29" s="218">
        <v>615</v>
      </c>
      <c r="H29" s="265">
        <v>18824</v>
      </c>
      <c r="I29" s="22">
        <v>98</v>
      </c>
      <c r="J29" s="23">
        <v>55</v>
      </c>
      <c r="K29" s="23">
        <v>70</v>
      </c>
      <c r="L29" s="23">
        <v>41</v>
      </c>
      <c r="M29" s="23">
        <v>22</v>
      </c>
      <c r="N29" s="23">
        <v>22</v>
      </c>
      <c r="O29" s="23">
        <v>22</v>
      </c>
      <c r="P29" s="23">
        <v>22</v>
      </c>
      <c r="Q29" s="23">
        <v>25</v>
      </c>
      <c r="R29" s="23">
        <v>45</v>
      </c>
      <c r="S29" s="23">
        <v>70</v>
      </c>
      <c r="T29" s="286">
        <v>96</v>
      </c>
      <c r="U29" s="291" t="s">
        <v>237</v>
      </c>
    </row>
    <row r="30" spans="2:21" x14ac:dyDescent="0.3">
      <c r="B30" s="19" t="s">
        <v>230</v>
      </c>
      <c r="C30" s="86" t="s">
        <v>42</v>
      </c>
      <c r="D30" s="40" t="s">
        <v>43</v>
      </c>
      <c r="E30" s="20" t="s">
        <v>44</v>
      </c>
      <c r="F30" s="21" t="s">
        <v>30</v>
      </c>
      <c r="G30" s="238">
        <v>0</v>
      </c>
      <c r="H30" s="239">
        <v>0</v>
      </c>
      <c r="I30" s="22">
        <v>0</v>
      </c>
      <c r="J30" s="23">
        <v>0</v>
      </c>
      <c r="K30" s="23">
        <v>0</v>
      </c>
      <c r="L30" s="23">
        <v>0</v>
      </c>
      <c r="M30" s="23">
        <v>0</v>
      </c>
      <c r="N30" s="23">
        <v>0</v>
      </c>
      <c r="O30" s="23">
        <v>0</v>
      </c>
      <c r="P30" s="23">
        <v>0</v>
      </c>
      <c r="Q30" s="23">
        <v>0</v>
      </c>
      <c r="R30" s="23">
        <v>0</v>
      </c>
      <c r="S30" s="23">
        <v>0</v>
      </c>
      <c r="T30" s="286">
        <v>0</v>
      </c>
      <c r="U30" s="291" t="s">
        <v>237</v>
      </c>
    </row>
    <row r="31" spans="2:21" x14ac:dyDescent="0.3">
      <c r="B31" s="19" t="s">
        <v>230</v>
      </c>
      <c r="C31" s="86" t="s">
        <v>42</v>
      </c>
      <c r="D31" s="40" t="s">
        <v>43</v>
      </c>
      <c r="E31" s="20" t="s">
        <v>45</v>
      </c>
      <c r="F31" s="21" t="s">
        <v>30</v>
      </c>
      <c r="G31" s="237">
        <v>6005</v>
      </c>
      <c r="H31" s="231">
        <v>183802</v>
      </c>
      <c r="I31" s="22">
        <v>954</v>
      </c>
      <c r="J31" s="23">
        <v>535</v>
      </c>
      <c r="K31" s="23">
        <v>682</v>
      </c>
      <c r="L31" s="23">
        <v>401</v>
      </c>
      <c r="M31" s="23">
        <v>218</v>
      </c>
      <c r="N31" s="23">
        <v>212</v>
      </c>
      <c r="O31" s="23">
        <v>212</v>
      </c>
      <c r="P31" s="23">
        <v>212</v>
      </c>
      <c r="Q31" s="23">
        <v>241</v>
      </c>
      <c r="R31" s="23">
        <v>436</v>
      </c>
      <c r="S31" s="23">
        <v>688</v>
      </c>
      <c r="T31" s="286">
        <v>947</v>
      </c>
      <c r="U31" s="291" t="s">
        <v>237</v>
      </c>
    </row>
    <row r="32" spans="2:21" ht="16.2" x14ac:dyDescent="0.3">
      <c r="B32" s="19" t="s">
        <v>132</v>
      </c>
      <c r="C32" s="261" t="s">
        <v>132</v>
      </c>
      <c r="D32" s="262" t="s">
        <v>133</v>
      </c>
      <c r="E32" s="85" t="s">
        <v>134</v>
      </c>
      <c r="F32" s="55" t="s">
        <v>135</v>
      </c>
      <c r="G32" s="220">
        <v>8781</v>
      </c>
      <c r="H32" s="164">
        <v>268769</v>
      </c>
      <c r="I32" s="263">
        <v>1394</v>
      </c>
      <c r="J32" s="264">
        <v>782</v>
      </c>
      <c r="K32" s="264">
        <v>997</v>
      </c>
      <c r="L32" s="264">
        <v>586</v>
      </c>
      <c r="M32" s="264">
        <v>319</v>
      </c>
      <c r="N32" s="264">
        <v>310</v>
      </c>
      <c r="O32" s="264">
        <v>310</v>
      </c>
      <c r="P32" s="264">
        <v>310</v>
      </c>
      <c r="Q32" s="264">
        <v>352</v>
      </c>
      <c r="R32" s="264">
        <v>638</v>
      </c>
      <c r="S32" s="264">
        <v>1005</v>
      </c>
      <c r="T32" s="289">
        <v>1387</v>
      </c>
      <c r="U32" s="291" t="s">
        <v>237</v>
      </c>
    </row>
    <row r="33" spans="2:21" ht="16.2" x14ac:dyDescent="0.3">
      <c r="B33" s="19" t="s">
        <v>136</v>
      </c>
      <c r="C33" s="78" t="s">
        <v>136</v>
      </c>
      <c r="D33" s="92" t="s">
        <v>137</v>
      </c>
      <c r="E33" s="88" t="s">
        <v>138</v>
      </c>
      <c r="F33" s="21" t="s">
        <v>124</v>
      </c>
      <c r="G33" s="220">
        <v>7839</v>
      </c>
      <c r="H33" s="164">
        <v>239937</v>
      </c>
      <c r="I33" s="22">
        <v>1245</v>
      </c>
      <c r="J33" s="23">
        <v>698</v>
      </c>
      <c r="K33" s="23">
        <v>890</v>
      </c>
      <c r="L33" s="23">
        <v>523</v>
      </c>
      <c r="M33" s="23">
        <v>285</v>
      </c>
      <c r="N33" s="23">
        <v>277</v>
      </c>
      <c r="O33" s="23">
        <v>277</v>
      </c>
      <c r="P33" s="23">
        <v>277</v>
      </c>
      <c r="Q33" s="23">
        <v>315</v>
      </c>
      <c r="R33" s="23">
        <v>570</v>
      </c>
      <c r="S33" s="23">
        <v>898</v>
      </c>
      <c r="T33" s="286">
        <v>1235</v>
      </c>
      <c r="U33" s="291" t="s">
        <v>237</v>
      </c>
    </row>
    <row r="34" spans="2:21" ht="16.2" x14ac:dyDescent="0.3">
      <c r="B34" s="19" t="s">
        <v>139</v>
      </c>
      <c r="C34" s="86" t="s">
        <v>139</v>
      </c>
      <c r="D34" s="89" t="s">
        <v>140</v>
      </c>
      <c r="E34" s="88" t="s">
        <v>141</v>
      </c>
      <c r="F34" s="21" t="s">
        <v>120</v>
      </c>
      <c r="G34" s="220">
        <v>1493</v>
      </c>
      <c r="H34" s="164">
        <v>45698</v>
      </c>
      <c r="I34" s="22">
        <v>237</v>
      </c>
      <c r="J34" s="23">
        <v>133</v>
      </c>
      <c r="K34" s="23">
        <v>169</v>
      </c>
      <c r="L34" s="23">
        <v>100</v>
      </c>
      <c r="M34" s="23">
        <v>54</v>
      </c>
      <c r="N34" s="23">
        <v>53</v>
      </c>
      <c r="O34" s="23">
        <v>53</v>
      </c>
      <c r="P34" s="23">
        <v>53</v>
      </c>
      <c r="Q34" s="23">
        <v>60</v>
      </c>
      <c r="R34" s="23">
        <v>109</v>
      </c>
      <c r="S34" s="23">
        <v>171</v>
      </c>
      <c r="T34" s="286">
        <v>235</v>
      </c>
      <c r="U34" s="291" t="s">
        <v>237</v>
      </c>
    </row>
    <row r="35" spans="2:21" x14ac:dyDescent="0.3">
      <c r="B35" s="19" t="s">
        <v>142</v>
      </c>
      <c r="C35" s="93" t="s">
        <v>143</v>
      </c>
      <c r="D35" s="94" t="s">
        <v>144</v>
      </c>
      <c r="E35" s="95" t="s">
        <v>145</v>
      </c>
      <c r="F35" s="96" t="s">
        <v>55</v>
      </c>
      <c r="G35" s="220">
        <v>2025</v>
      </c>
      <c r="H35" s="164">
        <v>61981</v>
      </c>
      <c r="I35" s="22">
        <v>322</v>
      </c>
      <c r="J35" s="23">
        <v>181</v>
      </c>
      <c r="K35" s="23">
        <v>230</v>
      </c>
      <c r="L35" s="23">
        <v>135</v>
      </c>
      <c r="M35" s="23">
        <v>74</v>
      </c>
      <c r="N35" s="23">
        <v>72</v>
      </c>
      <c r="O35" s="23">
        <v>72</v>
      </c>
      <c r="P35" s="23">
        <v>72</v>
      </c>
      <c r="Q35" s="23">
        <v>81</v>
      </c>
      <c r="R35" s="23">
        <v>147</v>
      </c>
      <c r="S35" s="23">
        <v>232</v>
      </c>
      <c r="T35" s="286">
        <v>317</v>
      </c>
      <c r="U35" s="291" t="s">
        <v>237</v>
      </c>
    </row>
    <row r="36" spans="2:21" x14ac:dyDescent="0.3">
      <c r="B36" s="19" t="s">
        <v>31</v>
      </c>
      <c r="C36" s="169" t="s">
        <v>31</v>
      </c>
      <c r="D36" s="40" t="str">
        <f>[1]Munka1!$C$19</f>
        <v>5900 Orosháza, Dózsa György utca 1.</v>
      </c>
      <c r="E36" s="20" t="s">
        <v>32</v>
      </c>
      <c r="F36" s="21" t="s">
        <v>30</v>
      </c>
      <c r="G36" s="218">
        <v>3734</v>
      </c>
      <c r="H36" s="244">
        <v>114291</v>
      </c>
      <c r="I36" s="22">
        <v>593</v>
      </c>
      <c r="J36" s="23">
        <v>333</v>
      </c>
      <c r="K36" s="23">
        <v>424</v>
      </c>
      <c r="L36" s="23">
        <v>249</v>
      </c>
      <c r="M36" s="23">
        <v>136</v>
      </c>
      <c r="N36" s="23">
        <v>132</v>
      </c>
      <c r="O36" s="23">
        <v>132</v>
      </c>
      <c r="P36" s="23">
        <v>132</v>
      </c>
      <c r="Q36" s="23">
        <v>150</v>
      </c>
      <c r="R36" s="23">
        <v>271</v>
      </c>
      <c r="S36" s="23">
        <v>428</v>
      </c>
      <c r="T36" s="286">
        <v>588</v>
      </c>
      <c r="U36" s="291" t="s">
        <v>237</v>
      </c>
    </row>
    <row r="37" spans="2:21" ht="15.6" x14ac:dyDescent="0.3">
      <c r="B37" s="170" t="s">
        <v>146</v>
      </c>
      <c r="C37" s="98" t="s">
        <v>146</v>
      </c>
      <c r="D37" s="99" t="s">
        <v>147</v>
      </c>
      <c r="E37" s="168" t="s">
        <v>148</v>
      </c>
      <c r="F37" s="171" t="s">
        <v>135</v>
      </c>
      <c r="G37" s="220">
        <v>4482</v>
      </c>
      <c r="H37" s="164">
        <v>137185</v>
      </c>
      <c r="I37" s="22">
        <v>712</v>
      </c>
      <c r="J37" s="23">
        <v>399</v>
      </c>
      <c r="K37" s="23">
        <v>509</v>
      </c>
      <c r="L37" s="23">
        <v>299</v>
      </c>
      <c r="M37" s="23">
        <v>163</v>
      </c>
      <c r="N37" s="23">
        <v>158</v>
      </c>
      <c r="O37" s="23">
        <v>158</v>
      </c>
      <c r="P37" s="23">
        <v>158</v>
      </c>
      <c r="Q37" s="23">
        <v>180</v>
      </c>
      <c r="R37" s="23">
        <v>326</v>
      </c>
      <c r="S37" s="23">
        <v>513</v>
      </c>
      <c r="T37" s="286">
        <v>707</v>
      </c>
      <c r="U37" s="291" t="s">
        <v>237</v>
      </c>
    </row>
    <row r="38" spans="2:21" ht="15.6" x14ac:dyDescent="0.3">
      <c r="B38" s="97" t="s">
        <v>149</v>
      </c>
      <c r="C38" s="98" t="s">
        <v>150</v>
      </c>
      <c r="D38" s="99" t="s">
        <v>151</v>
      </c>
      <c r="E38" s="100" t="s">
        <v>152</v>
      </c>
      <c r="F38" s="96" t="s">
        <v>120</v>
      </c>
      <c r="G38" s="220">
        <v>1135</v>
      </c>
      <c r="H38" s="164">
        <v>34740</v>
      </c>
      <c r="I38" s="22">
        <v>180</v>
      </c>
      <c r="J38" s="23">
        <v>101</v>
      </c>
      <c r="K38" s="23">
        <v>129</v>
      </c>
      <c r="L38" s="23">
        <v>76</v>
      </c>
      <c r="M38" s="23">
        <v>41</v>
      </c>
      <c r="N38" s="23">
        <v>40</v>
      </c>
      <c r="O38" s="23">
        <v>40</v>
      </c>
      <c r="P38" s="23">
        <v>40</v>
      </c>
      <c r="Q38" s="23">
        <v>46</v>
      </c>
      <c r="R38" s="23">
        <v>82</v>
      </c>
      <c r="S38" s="23">
        <v>130</v>
      </c>
      <c r="T38" s="286">
        <v>179</v>
      </c>
      <c r="U38" s="291" t="s">
        <v>237</v>
      </c>
    </row>
    <row r="39" spans="2:21" ht="15.6" x14ac:dyDescent="0.3">
      <c r="B39" s="97" t="s">
        <v>153</v>
      </c>
      <c r="C39" s="98" t="s">
        <v>154</v>
      </c>
      <c r="D39" s="99" t="s">
        <v>155</v>
      </c>
      <c r="E39" s="100" t="s">
        <v>156</v>
      </c>
      <c r="F39" s="96" t="s">
        <v>120</v>
      </c>
      <c r="G39" s="220">
        <v>1049</v>
      </c>
      <c r="H39" s="164">
        <v>32108</v>
      </c>
      <c r="I39" s="22">
        <v>167</v>
      </c>
      <c r="J39" s="23">
        <v>93</v>
      </c>
      <c r="K39" s="23">
        <v>119</v>
      </c>
      <c r="L39" s="23">
        <v>70</v>
      </c>
      <c r="M39" s="23">
        <v>38</v>
      </c>
      <c r="N39" s="23">
        <v>37</v>
      </c>
      <c r="O39" s="23">
        <v>37</v>
      </c>
      <c r="P39" s="23">
        <v>37</v>
      </c>
      <c r="Q39" s="23">
        <v>42</v>
      </c>
      <c r="R39" s="23">
        <v>76</v>
      </c>
      <c r="S39" s="23">
        <v>120</v>
      </c>
      <c r="T39" s="286">
        <v>166</v>
      </c>
      <c r="U39" s="291" t="s">
        <v>237</v>
      </c>
    </row>
    <row r="40" spans="2:21" ht="15.6" x14ac:dyDescent="0.3">
      <c r="B40" s="97" t="s">
        <v>157</v>
      </c>
      <c r="C40" s="101" t="s">
        <v>157</v>
      </c>
      <c r="D40" s="102" t="s">
        <v>158</v>
      </c>
      <c r="E40" s="100" t="s">
        <v>159</v>
      </c>
      <c r="F40" s="96" t="s">
        <v>120</v>
      </c>
      <c r="G40" s="220">
        <v>3240</v>
      </c>
      <c r="H40" s="164">
        <v>99170</v>
      </c>
      <c r="I40" s="22">
        <v>515</v>
      </c>
      <c r="J40" s="23">
        <v>289</v>
      </c>
      <c r="K40" s="23">
        <v>368</v>
      </c>
      <c r="L40" s="23">
        <v>216</v>
      </c>
      <c r="M40" s="23">
        <v>118</v>
      </c>
      <c r="N40" s="23">
        <v>115</v>
      </c>
      <c r="O40" s="23">
        <v>115</v>
      </c>
      <c r="P40" s="23">
        <v>115</v>
      </c>
      <c r="Q40" s="23">
        <v>130</v>
      </c>
      <c r="R40" s="23">
        <v>235</v>
      </c>
      <c r="S40" s="23">
        <v>371</v>
      </c>
      <c r="T40" s="286">
        <v>509</v>
      </c>
      <c r="U40" s="291" t="s">
        <v>237</v>
      </c>
    </row>
    <row r="41" spans="2:21" ht="16.8" thickBot="1" x14ac:dyDescent="0.35">
      <c r="B41" s="24" t="s">
        <v>160</v>
      </c>
      <c r="C41" s="103" t="s">
        <v>160</v>
      </c>
      <c r="D41" s="104" t="s">
        <v>161</v>
      </c>
      <c r="E41" s="105" t="s">
        <v>162</v>
      </c>
      <c r="F41" s="106" t="s">
        <v>223</v>
      </c>
      <c r="G41" s="245">
        <v>1304</v>
      </c>
      <c r="H41" s="165">
        <v>39913</v>
      </c>
      <c r="I41" s="166">
        <v>207</v>
      </c>
      <c r="J41" s="167">
        <v>116</v>
      </c>
      <c r="K41" s="167">
        <v>148</v>
      </c>
      <c r="L41" s="167">
        <v>87</v>
      </c>
      <c r="M41" s="167">
        <v>47</v>
      </c>
      <c r="N41" s="167">
        <v>46</v>
      </c>
      <c r="O41" s="167">
        <v>46</v>
      </c>
      <c r="P41" s="167">
        <v>46</v>
      </c>
      <c r="Q41" s="167">
        <v>52</v>
      </c>
      <c r="R41" s="167">
        <v>95</v>
      </c>
      <c r="S41" s="167">
        <v>149</v>
      </c>
      <c r="T41" s="288">
        <v>207</v>
      </c>
      <c r="U41" s="292" t="s">
        <v>237</v>
      </c>
    </row>
    <row r="42" spans="2:21" ht="15" thickBot="1" x14ac:dyDescent="0.35">
      <c r="B42" s="32" t="s">
        <v>33</v>
      </c>
      <c r="G42" s="60">
        <f>SUM(G24:G41)</f>
        <v>67302</v>
      </c>
      <c r="H42" s="60">
        <f>SUM(H24:H41)</f>
        <v>2059986</v>
      </c>
    </row>
    <row r="43" spans="2:21" ht="15" thickBot="1" x14ac:dyDescent="0.35">
      <c r="K43">
        <f>SUM(K24:K41)</f>
        <v>7641</v>
      </c>
      <c r="L43">
        <f t="shared" ref="L43:P43" si="1">SUM(L24:L41)</f>
        <v>4491</v>
      </c>
      <c r="M43">
        <f t="shared" si="1"/>
        <v>2445</v>
      </c>
      <c r="N43">
        <f t="shared" si="1"/>
        <v>2379</v>
      </c>
      <c r="O43">
        <f t="shared" si="1"/>
        <v>2379</v>
      </c>
      <c r="P43">
        <f t="shared" si="1"/>
        <v>2379</v>
      </c>
    </row>
    <row r="44" spans="2:21" ht="63" thickBot="1" x14ac:dyDescent="0.35">
      <c r="B44" s="258" t="s">
        <v>242</v>
      </c>
      <c r="E44" s="321" t="s">
        <v>253</v>
      </c>
      <c r="F44" s="329"/>
      <c r="G44" s="321" t="s">
        <v>252</v>
      </c>
      <c r="H44" s="321" t="s">
        <v>251</v>
      </c>
    </row>
    <row r="45" spans="2:21" ht="15" thickBot="1" x14ac:dyDescent="0.35">
      <c r="G45" s="282">
        <f>(G42*2)+K43+L43+M43+N43+O43+P43</f>
        <v>156318</v>
      </c>
      <c r="H45" s="282">
        <f>G45*30.6</f>
        <v>4783330.8</v>
      </c>
    </row>
    <row r="47" spans="2:21" ht="15.6" x14ac:dyDescent="0.3">
      <c r="B47" s="284"/>
      <c r="C47" s="284"/>
      <c r="D47" s="313"/>
      <c r="E47" s="313"/>
    </row>
    <row r="48" spans="2:21" x14ac:dyDescent="0.3">
      <c r="B48" s="61"/>
      <c r="C48" s="61"/>
      <c r="D48" s="61"/>
      <c r="E48" s="61"/>
    </row>
    <row r="49" spans="2:5" ht="15.6" x14ac:dyDescent="0.3">
      <c r="B49" s="61"/>
      <c r="C49" s="284"/>
      <c r="D49" s="336"/>
      <c r="E49" s="336"/>
    </row>
    <row r="50" spans="2:5" x14ac:dyDescent="0.3">
      <c r="B50" s="59"/>
      <c r="C50" s="314"/>
      <c r="D50" s="341"/>
      <c r="E50" s="341"/>
    </row>
    <row r="51" spans="2:5" x14ac:dyDescent="0.3">
      <c r="B51" s="61"/>
      <c r="C51" s="314"/>
      <c r="D51" s="341"/>
      <c r="E51" s="341"/>
    </row>
    <row r="52" spans="2:5" x14ac:dyDescent="0.3">
      <c r="B52" s="61"/>
      <c r="C52" s="314"/>
      <c r="D52" s="341"/>
      <c r="E52" s="341"/>
    </row>
    <row r="53" spans="2:5" x14ac:dyDescent="0.3">
      <c r="B53" s="61"/>
      <c r="C53" s="314"/>
      <c r="D53" s="341"/>
      <c r="E53" s="341"/>
    </row>
    <row r="54" spans="2:5" x14ac:dyDescent="0.3">
      <c r="B54" s="59"/>
      <c r="C54" s="315"/>
      <c r="D54" s="342"/>
      <c r="E54" s="342"/>
    </row>
  </sheetData>
  <mergeCells count="9">
    <mergeCell ref="I4:T4"/>
    <mergeCell ref="D51:E51"/>
    <mergeCell ref="D52:E52"/>
    <mergeCell ref="D53:E53"/>
    <mergeCell ref="D54:E54"/>
    <mergeCell ref="D17:E17"/>
    <mergeCell ref="I22:T22"/>
    <mergeCell ref="D49:E49"/>
    <mergeCell ref="D50:E50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29"/>
  <sheetViews>
    <sheetView topLeftCell="A7" workbookViewId="0">
      <selection activeCell="B9" sqref="B9"/>
    </sheetView>
  </sheetViews>
  <sheetFormatPr defaultRowHeight="14.4" x14ac:dyDescent="0.3"/>
  <cols>
    <col min="2" max="2" width="104" bestFit="1" customWidth="1"/>
    <col min="3" max="3" width="25" bestFit="1" customWidth="1"/>
    <col min="4" max="4" width="34" bestFit="1" customWidth="1"/>
    <col min="5" max="5" width="20.109375" customWidth="1"/>
    <col min="6" max="6" width="21.6640625" bestFit="1" customWidth="1"/>
    <col min="7" max="8" width="23.6640625" bestFit="1" customWidth="1"/>
    <col min="9" max="9" width="8.88671875" bestFit="1" customWidth="1"/>
    <col min="10" max="11" width="9.88671875" bestFit="1" customWidth="1"/>
    <col min="12" max="12" width="8.109375" bestFit="1" customWidth="1"/>
    <col min="13" max="13" width="7.6640625" bestFit="1" customWidth="1"/>
    <col min="14" max="14" width="8.6640625" bestFit="1" customWidth="1"/>
    <col min="15" max="15" width="7.88671875" bestFit="1" customWidth="1"/>
    <col min="16" max="16" width="13.109375" bestFit="1" customWidth="1"/>
    <col min="17" max="17" width="14.5546875" bestFit="1" customWidth="1"/>
    <col min="18" max="18" width="10" bestFit="1" customWidth="1"/>
    <col min="19" max="19" width="12.5546875" bestFit="1" customWidth="1"/>
    <col min="20" max="20" width="12.44140625" bestFit="1" customWidth="1"/>
    <col min="21" max="21" width="24.88671875" bestFit="1" customWidth="1"/>
  </cols>
  <sheetData>
    <row r="1" spans="2:21" ht="16.2" thickBot="1" x14ac:dyDescent="0.35">
      <c r="D1" s="284"/>
    </row>
    <row r="2" spans="2:21" ht="16.2" thickBot="1" x14ac:dyDescent="0.35">
      <c r="D2" s="213" t="s">
        <v>234</v>
      </c>
    </row>
    <row r="3" spans="2:21" ht="16.2" thickBot="1" x14ac:dyDescent="0.35">
      <c r="B3" s="3" t="s">
        <v>163</v>
      </c>
      <c r="C3" s="107"/>
      <c r="D3" s="107"/>
      <c r="E3" s="58"/>
      <c r="F3" s="58"/>
      <c r="G3" s="108"/>
      <c r="H3" s="108"/>
    </row>
    <row r="4" spans="2:21" ht="16.2" thickBot="1" x14ac:dyDescent="0.35">
      <c r="B4" s="59"/>
      <c r="C4" s="107"/>
      <c r="D4" s="107"/>
      <c r="E4" s="58"/>
      <c r="F4" s="58"/>
      <c r="G4" s="108"/>
      <c r="H4" s="108"/>
      <c r="I4" s="337" t="s">
        <v>1</v>
      </c>
      <c r="J4" s="338"/>
      <c r="K4" s="338"/>
      <c r="L4" s="338"/>
      <c r="M4" s="338"/>
      <c r="N4" s="338"/>
      <c r="O4" s="338"/>
      <c r="P4" s="338"/>
      <c r="Q4" s="338"/>
      <c r="R4" s="338"/>
      <c r="S4" s="338"/>
      <c r="T4" s="339"/>
      <c r="U4" s="34" t="s">
        <v>235</v>
      </c>
    </row>
    <row r="5" spans="2:21" ht="16.2" thickBot="1" x14ac:dyDescent="0.35">
      <c r="B5" s="8" t="s">
        <v>164</v>
      </c>
      <c r="C5" s="5" t="s">
        <v>3</v>
      </c>
      <c r="D5" s="6" t="s">
        <v>4</v>
      </c>
      <c r="E5" s="7" t="s">
        <v>5</v>
      </c>
      <c r="F5" s="8" t="s">
        <v>6</v>
      </c>
      <c r="G5" s="9" t="s">
        <v>7</v>
      </c>
      <c r="H5" s="109" t="s">
        <v>8</v>
      </c>
      <c r="I5" s="10" t="s">
        <v>9</v>
      </c>
      <c r="J5" s="11" t="s">
        <v>10</v>
      </c>
      <c r="K5" s="10" t="s">
        <v>11</v>
      </c>
      <c r="L5" s="10" t="s">
        <v>12</v>
      </c>
      <c r="M5" s="11" t="s">
        <v>13</v>
      </c>
      <c r="N5" s="10" t="s">
        <v>14</v>
      </c>
      <c r="O5" s="11" t="s">
        <v>15</v>
      </c>
      <c r="P5" s="10" t="s">
        <v>16</v>
      </c>
      <c r="Q5" s="11" t="s">
        <v>17</v>
      </c>
      <c r="R5" s="10" t="s">
        <v>18</v>
      </c>
      <c r="S5" s="11" t="s">
        <v>19</v>
      </c>
      <c r="T5" s="10" t="s">
        <v>20</v>
      </c>
    </row>
    <row r="6" spans="2:21" ht="15" thickBot="1" x14ac:dyDescent="0.35">
      <c r="B6" s="296" t="s">
        <v>165</v>
      </c>
      <c r="C6" s="204" t="s">
        <v>166</v>
      </c>
      <c r="D6" s="132" t="s">
        <v>167</v>
      </c>
      <c r="E6" s="205" t="s">
        <v>168</v>
      </c>
      <c r="F6" s="201" t="s">
        <v>216</v>
      </c>
      <c r="G6" s="283">
        <v>46560</v>
      </c>
      <c r="H6" s="297">
        <v>1424736</v>
      </c>
      <c r="I6" s="135">
        <v>6560</v>
      </c>
      <c r="J6" s="136">
        <v>6400</v>
      </c>
      <c r="K6" s="136">
        <v>5280</v>
      </c>
      <c r="L6" s="136">
        <v>3440</v>
      </c>
      <c r="M6" s="136">
        <v>2720</v>
      </c>
      <c r="N6" s="136">
        <v>2400</v>
      </c>
      <c r="O6" s="136">
        <v>1600</v>
      </c>
      <c r="P6" s="136">
        <v>1440</v>
      </c>
      <c r="Q6" s="136">
        <v>2480</v>
      </c>
      <c r="R6" s="136">
        <v>4320</v>
      </c>
      <c r="S6" s="136">
        <v>5360</v>
      </c>
      <c r="T6" s="298">
        <v>4560</v>
      </c>
      <c r="U6" s="285" t="s">
        <v>237</v>
      </c>
    </row>
    <row r="7" spans="2:21" ht="15" thickBot="1" x14ac:dyDescent="0.35">
      <c r="B7" s="29" t="s">
        <v>33</v>
      </c>
      <c r="C7" s="107"/>
      <c r="D7" s="107"/>
      <c r="E7" s="59"/>
      <c r="F7" s="58"/>
      <c r="G7" s="60">
        <f>SUM(G6:G6)</f>
        <v>46560</v>
      </c>
      <c r="H7" s="60">
        <f>SUM(H6:H6)</f>
        <v>1424736</v>
      </c>
    </row>
    <row r="8" spans="2:21" ht="15" thickBot="1" x14ac:dyDescent="0.35"/>
    <row r="9" spans="2:21" ht="63" thickBot="1" x14ac:dyDescent="0.35">
      <c r="B9" s="258" t="s">
        <v>227</v>
      </c>
      <c r="E9" s="321" t="s">
        <v>253</v>
      </c>
      <c r="F9" s="329"/>
      <c r="G9" s="321" t="s">
        <v>252</v>
      </c>
      <c r="H9" s="321" t="s">
        <v>251</v>
      </c>
    </row>
    <row r="10" spans="2:21" ht="15" thickBot="1" x14ac:dyDescent="0.35">
      <c r="G10" s="282">
        <f>(G7*2)+K6+L6+M6+N6+O6+P6</f>
        <v>110000</v>
      </c>
      <c r="H10" s="282">
        <f>G10*30.6</f>
        <v>3366000</v>
      </c>
    </row>
    <row r="12" spans="2:21" ht="15" thickBot="1" x14ac:dyDescent="0.35"/>
    <row r="13" spans="2:21" ht="16.2" thickBot="1" x14ac:dyDescent="0.35">
      <c r="D13" s="213" t="s">
        <v>233</v>
      </c>
      <c r="G13" s="284"/>
    </row>
    <row r="14" spans="2:21" ht="16.2" thickBot="1" x14ac:dyDescent="0.35">
      <c r="B14" s="3" t="s">
        <v>163</v>
      </c>
      <c r="C14" s="107"/>
      <c r="D14" s="107"/>
      <c r="E14" s="58"/>
      <c r="F14" s="58"/>
      <c r="G14" s="108"/>
      <c r="H14" s="108"/>
    </row>
    <row r="15" spans="2:21" ht="16.2" thickBot="1" x14ac:dyDescent="0.35">
      <c r="B15" s="59"/>
      <c r="C15" s="107"/>
      <c r="D15" s="107"/>
      <c r="E15" s="58"/>
      <c r="F15" s="58"/>
      <c r="G15" s="108"/>
      <c r="H15" s="108"/>
      <c r="I15" s="337" t="s">
        <v>1</v>
      </c>
      <c r="J15" s="338"/>
      <c r="K15" s="338"/>
      <c r="L15" s="338"/>
      <c r="M15" s="338"/>
      <c r="N15" s="338"/>
      <c r="O15" s="338"/>
      <c r="P15" s="338"/>
      <c r="Q15" s="338"/>
      <c r="R15" s="338"/>
      <c r="S15" s="338"/>
      <c r="T15" s="339"/>
      <c r="U15" s="34" t="s">
        <v>235</v>
      </c>
    </row>
    <row r="16" spans="2:21" ht="16.2" thickBot="1" x14ac:dyDescent="0.35">
      <c r="B16" s="8" t="s">
        <v>164</v>
      </c>
      <c r="C16" s="5" t="s">
        <v>3</v>
      </c>
      <c r="D16" s="6" t="s">
        <v>4</v>
      </c>
      <c r="E16" s="7" t="s">
        <v>5</v>
      </c>
      <c r="F16" s="8" t="s">
        <v>6</v>
      </c>
      <c r="G16" s="9" t="s">
        <v>7</v>
      </c>
      <c r="H16" s="109" t="s">
        <v>8</v>
      </c>
      <c r="I16" s="10" t="s">
        <v>9</v>
      </c>
      <c r="J16" s="11" t="s">
        <v>10</v>
      </c>
      <c r="K16" s="10" t="s">
        <v>11</v>
      </c>
      <c r="L16" s="10" t="s">
        <v>12</v>
      </c>
      <c r="M16" s="11" t="s">
        <v>13</v>
      </c>
      <c r="N16" s="10" t="s">
        <v>14</v>
      </c>
      <c r="O16" s="11" t="s">
        <v>15</v>
      </c>
      <c r="P16" s="10" t="s">
        <v>16</v>
      </c>
      <c r="Q16" s="11" t="s">
        <v>17</v>
      </c>
      <c r="R16" s="10" t="s">
        <v>18</v>
      </c>
      <c r="S16" s="11" t="s">
        <v>19</v>
      </c>
      <c r="T16" s="10" t="s">
        <v>20</v>
      </c>
    </row>
    <row r="17" spans="2:21" ht="15" thickBot="1" x14ac:dyDescent="0.35">
      <c r="B17" s="296" t="s">
        <v>171</v>
      </c>
      <c r="C17" s="182" t="s">
        <v>172</v>
      </c>
      <c r="D17" s="183" t="s">
        <v>173</v>
      </c>
      <c r="E17" s="184" t="s">
        <v>174</v>
      </c>
      <c r="F17" s="201" t="s">
        <v>30</v>
      </c>
      <c r="G17" s="283">
        <v>2394</v>
      </c>
      <c r="H17" s="297">
        <v>73276</v>
      </c>
      <c r="I17" s="135">
        <v>380</v>
      </c>
      <c r="J17" s="136">
        <v>213</v>
      </c>
      <c r="K17" s="136">
        <v>272</v>
      </c>
      <c r="L17" s="136">
        <v>160</v>
      </c>
      <c r="M17" s="136">
        <v>87</v>
      </c>
      <c r="N17" s="136">
        <v>85</v>
      </c>
      <c r="O17" s="136">
        <v>85</v>
      </c>
      <c r="P17" s="136">
        <v>85</v>
      </c>
      <c r="Q17" s="136">
        <v>96</v>
      </c>
      <c r="R17" s="136">
        <v>174</v>
      </c>
      <c r="S17" s="136">
        <v>274</v>
      </c>
      <c r="T17" s="298">
        <v>376</v>
      </c>
      <c r="U17" s="285" t="s">
        <v>237</v>
      </c>
    </row>
    <row r="18" spans="2:21" ht="15" thickBot="1" x14ac:dyDescent="0.35">
      <c r="B18" s="29" t="s">
        <v>33</v>
      </c>
      <c r="C18" s="107"/>
      <c r="D18" s="107"/>
      <c r="E18" s="59"/>
      <c r="F18" s="58"/>
      <c r="G18" s="60">
        <f>SUM(G17:G17)</f>
        <v>2394</v>
      </c>
      <c r="H18" s="60">
        <f>SUM(H17:H17)</f>
        <v>73276</v>
      </c>
    </row>
    <row r="19" spans="2:21" ht="15" thickBot="1" x14ac:dyDescent="0.35"/>
    <row r="20" spans="2:21" ht="63" thickBot="1" x14ac:dyDescent="0.35">
      <c r="B20" s="258" t="s">
        <v>227</v>
      </c>
      <c r="E20" s="321" t="s">
        <v>253</v>
      </c>
      <c r="F20" s="329"/>
      <c r="G20" s="321" t="s">
        <v>252</v>
      </c>
      <c r="H20" s="321" t="s">
        <v>251</v>
      </c>
    </row>
    <row r="21" spans="2:21" ht="15" thickBot="1" x14ac:dyDescent="0.35">
      <c r="G21" s="282">
        <f>(G18*2)+K17+L17+M17+N17+O17+P17</f>
        <v>5562</v>
      </c>
      <c r="H21" s="282">
        <f>G21*30.6</f>
        <v>170197.2</v>
      </c>
    </row>
    <row r="22" spans="2:21" ht="15.6" x14ac:dyDescent="0.3">
      <c r="B22" s="284"/>
      <c r="C22" s="284"/>
      <c r="D22" s="313"/>
      <c r="E22" s="313"/>
    </row>
    <row r="23" spans="2:21" x14ac:dyDescent="0.3">
      <c r="B23" s="61"/>
      <c r="C23" s="61"/>
      <c r="D23" s="61"/>
      <c r="E23" s="61"/>
    </row>
    <row r="24" spans="2:21" ht="15.6" x14ac:dyDescent="0.3">
      <c r="B24" s="61"/>
      <c r="C24" s="284"/>
      <c r="D24" s="336"/>
      <c r="E24" s="336"/>
    </row>
    <row r="25" spans="2:21" x14ac:dyDescent="0.3">
      <c r="B25" s="59"/>
      <c r="C25" s="314"/>
      <c r="D25" s="341"/>
      <c r="E25" s="341"/>
    </row>
    <row r="26" spans="2:21" x14ac:dyDescent="0.3">
      <c r="B26" s="61"/>
      <c r="C26" s="314"/>
      <c r="D26" s="341"/>
      <c r="E26" s="341"/>
    </row>
    <row r="27" spans="2:21" x14ac:dyDescent="0.3">
      <c r="B27" s="61"/>
      <c r="C27" s="314"/>
      <c r="D27" s="341"/>
      <c r="E27" s="341"/>
    </row>
    <row r="28" spans="2:21" x14ac:dyDescent="0.3">
      <c r="B28" s="61"/>
      <c r="C28" s="314"/>
      <c r="D28" s="341"/>
      <c r="E28" s="341"/>
    </row>
    <row r="29" spans="2:21" x14ac:dyDescent="0.3">
      <c r="B29" s="59"/>
      <c r="C29" s="315"/>
      <c r="D29" s="342"/>
      <c r="E29" s="342"/>
    </row>
  </sheetData>
  <mergeCells count="8">
    <mergeCell ref="I4:T4"/>
    <mergeCell ref="D26:E26"/>
    <mergeCell ref="D27:E27"/>
    <mergeCell ref="D28:E28"/>
    <mergeCell ref="D29:E29"/>
    <mergeCell ref="I15:T15"/>
    <mergeCell ref="D24:E24"/>
    <mergeCell ref="D25:E2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9"/>
  <sheetViews>
    <sheetView topLeftCell="B13" workbookViewId="0">
      <selection activeCell="B30" sqref="B30"/>
    </sheetView>
  </sheetViews>
  <sheetFormatPr defaultRowHeight="14.4" x14ac:dyDescent="0.3"/>
  <cols>
    <col min="2" max="2" width="91.33203125" bestFit="1" customWidth="1"/>
    <col min="3" max="3" width="25.109375" bestFit="1" customWidth="1"/>
    <col min="4" max="4" width="30.33203125" bestFit="1" customWidth="1"/>
    <col min="5" max="5" width="24.5546875" customWidth="1"/>
    <col min="6" max="6" width="21.6640625" bestFit="1" customWidth="1"/>
    <col min="7" max="8" width="23.6640625" bestFit="1" customWidth="1"/>
    <col min="9" max="9" width="8.88671875" bestFit="1" customWidth="1"/>
    <col min="10" max="11" width="9.88671875" bestFit="1" customWidth="1"/>
    <col min="12" max="12" width="8.109375" bestFit="1" customWidth="1"/>
    <col min="13" max="13" width="7.6640625" bestFit="1" customWidth="1"/>
    <col min="14" max="14" width="8.6640625" bestFit="1" customWidth="1"/>
    <col min="15" max="15" width="7.88671875" bestFit="1" customWidth="1"/>
    <col min="16" max="16" width="13.109375" bestFit="1" customWidth="1"/>
    <col min="17" max="17" width="14.5546875" bestFit="1" customWidth="1"/>
    <col min="18" max="18" width="10" bestFit="1" customWidth="1"/>
    <col min="19" max="19" width="12.5546875" bestFit="1" customWidth="1"/>
    <col min="20" max="20" width="12.44140625" bestFit="1" customWidth="1"/>
    <col min="21" max="21" width="24.88671875" bestFit="1" customWidth="1"/>
  </cols>
  <sheetData>
    <row r="1" spans="2:21" ht="15" thickBot="1" x14ac:dyDescent="0.35"/>
    <row r="2" spans="2:21" ht="16.2" thickBot="1" x14ac:dyDescent="0.35">
      <c r="D2" s="213" t="s">
        <v>234</v>
      </c>
    </row>
    <row r="3" spans="2:21" ht="15" thickBot="1" x14ac:dyDescent="0.35"/>
    <row r="4" spans="2:21" ht="16.2" thickBot="1" x14ac:dyDescent="0.35">
      <c r="B4" s="3" t="s">
        <v>175</v>
      </c>
      <c r="C4" s="107"/>
      <c r="D4" s="107"/>
      <c r="E4" s="59"/>
      <c r="F4" s="58"/>
      <c r="G4" s="108"/>
      <c r="H4" s="112"/>
    </row>
    <row r="5" spans="2:21" ht="16.2" thickBot="1" x14ac:dyDescent="0.35">
      <c r="B5" s="59"/>
      <c r="C5" s="113"/>
      <c r="D5" s="113"/>
      <c r="E5" s="59"/>
      <c r="F5" s="58"/>
      <c r="G5" s="108"/>
      <c r="H5" s="112"/>
      <c r="I5" s="337" t="s">
        <v>1</v>
      </c>
      <c r="J5" s="338"/>
      <c r="K5" s="338"/>
      <c r="L5" s="338"/>
      <c r="M5" s="338"/>
      <c r="N5" s="338"/>
      <c r="O5" s="338"/>
      <c r="P5" s="338"/>
      <c r="Q5" s="338"/>
      <c r="R5" s="338"/>
      <c r="S5" s="338"/>
      <c r="T5" s="339"/>
      <c r="U5" s="34" t="s">
        <v>235</v>
      </c>
    </row>
    <row r="6" spans="2:21" ht="16.2" thickBot="1" x14ac:dyDescent="0.35">
      <c r="B6" s="34" t="s">
        <v>176</v>
      </c>
      <c r="C6" s="114" t="s">
        <v>3</v>
      </c>
      <c r="D6" s="4" t="s">
        <v>4</v>
      </c>
      <c r="E6" s="7" t="s">
        <v>5</v>
      </c>
      <c r="F6" s="8" t="s">
        <v>6</v>
      </c>
      <c r="G6" s="9" t="s">
        <v>7</v>
      </c>
      <c r="H6" s="109" t="s">
        <v>8</v>
      </c>
      <c r="I6" s="10" t="s">
        <v>9</v>
      </c>
      <c r="J6" s="11" t="s">
        <v>10</v>
      </c>
      <c r="K6" s="10" t="s">
        <v>11</v>
      </c>
      <c r="L6" s="115" t="s">
        <v>12</v>
      </c>
      <c r="M6" s="11" t="s">
        <v>13</v>
      </c>
      <c r="N6" s="115" t="s">
        <v>14</v>
      </c>
      <c r="O6" s="11" t="s">
        <v>15</v>
      </c>
      <c r="P6" s="115" t="s">
        <v>16</v>
      </c>
      <c r="Q6" s="11" t="s">
        <v>17</v>
      </c>
      <c r="R6" s="115" t="s">
        <v>18</v>
      </c>
      <c r="S6" s="11" t="s">
        <v>19</v>
      </c>
      <c r="T6" s="115" t="s">
        <v>20</v>
      </c>
    </row>
    <row r="7" spans="2:21" x14ac:dyDescent="0.3">
      <c r="B7" s="116" t="s">
        <v>177</v>
      </c>
      <c r="C7" s="110" t="s">
        <v>178</v>
      </c>
      <c r="D7" s="117" t="s">
        <v>179</v>
      </c>
      <c r="E7" s="111" t="s">
        <v>180</v>
      </c>
      <c r="F7" s="14" t="s">
        <v>181</v>
      </c>
      <c r="G7" s="216">
        <v>79360</v>
      </c>
      <c r="H7" s="217">
        <v>2428416</v>
      </c>
      <c r="I7" s="17">
        <v>12240</v>
      </c>
      <c r="J7" s="18">
        <v>11360</v>
      </c>
      <c r="K7" s="18">
        <v>8320</v>
      </c>
      <c r="L7" s="18">
        <v>4560</v>
      </c>
      <c r="M7" s="18">
        <v>4160</v>
      </c>
      <c r="N7" s="18">
        <v>3520</v>
      </c>
      <c r="O7" s="18">
        <v>3120</v>
      </c>
      <c r="P7" s="18">
        <v>3040</v>
      </c>
      <c r="Q7" s="18">
        <v>3120</v>
      </c>
      <c r="R7" s="18">
        <v>6320</v>
      </c>
      <c r="S7" s="18">
        <v>8080</v>
      </c>
      <c r="T7" s="287">
        <v>11520</v>
      </c>
      <c r="U7" s="290" t="s">
        <v>238</v>
      </c>
    </row>
    <row r="8" spans="2:21" ht="15" thickBot="1" x14ac:dyDescent="0.35">
      <c r="B8" s="118" t="s">
        <v>177</v>
      </c>
      <c r="C8" s="206" t="s">
        <v>182</v>
      </c>
      <c r="D8" s="207" t="s">
        <v>183</v>
      </c>
      <c r="E8" s="123" t="s">
        <v>184</v>
      </c>
      <c r="F8" s="28" t="s">
        <v>51</v>
      </c>
      <c r="G8" s="293">
        <v>26320</v>
      </c>
      <c r="H8" s="299">
        <v>805392</v>
      </c>
      <c r="I8" s="166">
        <v>4240</v>
      </c>
      <c r="J8" s="167">
        <v>4160</v>
      </c>
      <c r="K8" s="167">
        <v>2720</v>
      </c>
      <c r="L8" s="167">
        <v>1680</v>
      </c>
      <c r="M8" s="167">
        <v>1040</v>
      </c>
      <c r="N8" s="167">
        <v>1120</v>
      </c>
      <c r="O8" s="167">
        <v>480</v>
      </c>
      <c r="P8" s="167">
        <v>960</v>
      </c>
      <c r="Q8" s="167">
        <v>1040</v>
      </c>
      <c r="R8" s="167">
        <v>2160</v>
      </c>
      <c r="S8" s="167">
        <v>2880</v>
      </c>
      <c r="T8" s="288">
        <v>3840</v>
      </c>
      <c r="U8" s="292" t="s">
        <v>237</v>
      </c>
    </row>
    <row r="9" spans="2:21" ht="15" thickBot="1" x14ac:dyDescent="0.35">
      <c r="B9" s="32" t="s">
        <v>33</v>
      </c>
      <c r="G9" s="60">
        <f>SUM(G7:G8)</f>
        <v>105680</v>
      </c>
      <c r="H9" s="60">
        <f>SUM(H7:H8)</f>
        <v>3233808</v>
      </c>
    </row>
    <row r="10" spans="2:21" ht="15" thickBot="1" x14ac:dyDescent="0.35">
      <c r="K10">
        <f>SUM(K7:K8)</f>
        <v>11040</v>
      </c>
      <c r="L10">
        <f t="shared" ref="L10:P10" si="0">SUM(L7:L8)</f>
        <v>6240</v>
      </c>
      <c r="M10">
        <f t="shared" si="0"/>
        <v>5200</v>
      </c>
      <c r="N10">
        <f t="shared" si="0"/>
        <v>4640</v>
      </c>
      <c r="O10">
        <f t="shared" si="0"/>
        <v>3600</v>
      </c>
      <c r="P10">
        <f t="shared" si="0"/>
        <v>4000</v>
      </c>
    </row>
    <row r="11" spans="2:21" ht="47.4" thickBot="1" x14ac:dyDescent="0.35">
      <c r="B11" s="258" t="s">
        <v>239</v>
      </c>
      <c r="E11" s="321" t="s">
        <v>253</v>
      </c>
      <c r="F11" s="329"/>
      <c r="G11" s="321" t="s">
        <v>252</v>
      </c>
      <c r="H11" s="321" t="s">
        <v>251</v>
      </c>
    </row>
    <row r="12" spans="2:21" ht="15" thickBot="1" x14ac:dyDescent="0.35">
      <c r="G12" s="282">
        <f>(G9*2)+K10+L10+M10+N10+O10+P10</f>
        <v>246080</v>
      </c>
      <c r="H12" s="282">
        <f>G12*30.6</f>
        <v>7530048</v>
      </c>
    </row>
    <row r="14" spans="2:21" ht="15" thickBot="1" x14ac:dyDescent="0.35"/>
    <row r="15" spans="2:21" ht="16.2" thickBot="1" x14ac:dyDescent="0.35">
      <c r="D15" s="213" t="s">
        <v>233</v>
      </c>
    </row>
    <row r="16" spans="2:21" ht="15" thickBot="1" x14ac:dyDescent="0.35"/>
    <row r="17" spans="2:21" ht="16.2" thickBot="1" x14ac:dyDescent="0.35">
      <c r="B17" s="3" t="s">
        <v>175</v>
      </c>
      <c r="C17" s="107"/>
      <c r="D17" s="107"/>
      <c r="E17" s="59"/>
      <c r="F17" s="58"/>
      <c r="G17" s="108"/>
      <c r="H17" s="112"/>
    </row>
    <row r="18" spans="2:21" ht="16.2" thickBot="1" x14ac:dyDescent="0.35">
      <c r="B18" s="59"/>
      <c r="C18" s="113"/>
      <c r="D18" s="113"/>
      <c r="E18" s="59"/>
      <c r="F18" s="58"/>
      <c r="G18" s="108"/>
      <c r="H18" s="112"/>
      <c r="I18" s="337" t="s">
        <v>1</v>
      </c>
      <c r="J18" s="338"/>
      <c r="K18" s="338"/>
      <c r="L18" s="338"/>
      <c r="M18" s="338"/>
      <c r="N18" s="338"/>
      <c r="O18" s="338"/>
      <c r="P18" s="338"/>
      <c r="Q18" s="338"/>
      <c r="R18" s="338"/>
      <c r="S18" s="338"/>
      <c r="T18" s="339"/>
      <c r="U18" s="34" t="s">
        <v>235</v>
      </c>
    </row>
    <row r="19" spans="2:21" ht="16.2" thickBot="1" x14ac:dyDescent="0.35">
      <c r="B19" s="34" t="s">
        <v>176</v>
      </c>
      <c r="C19" s="114" t="s">
        <v>3</v>
      </c>
      <c r="D19" s="4" t="s">
        <v>4</v>
      </c>
      <c r="E19" s="7" t="s">
        <v>5</v>
      </c>
      <c r="F19" s="8" t="s">
        <v>6</v>
      </c>
      <c r="G19" s="9" t="s">
        <v>7</v>
      </c>
      <c r="H19" s="109" t="s">
        <v>8</v>
      </c>
      <c r="I19" s="10" t="s">
        <v>9</v>
      </c>
      <c r="J19" s="11" t="s">
        <v>10</v>
      </c>
      <c r="K19" s="10" t="s">
        <v>11</v>
      </c>
      <c r="L19" s="115" t="s">
        <v>12</v>
      </c>
      <c r="M19" s="11" t="s">
        <v>13</v>
      </c>
      <c r="N19" s="115" t="s">
        <v>14</v>
      </c>
      <c r="O19" s="11" t="s">
        <v>15</v>
      </c>
      <c r="P19" s="115" t="s">
        <v>16</v>
      </c>
      <c r="Q19" s="11" t="s">
        <v>17</v>
      </c>
      <c r="R19" s="115" t="s">
        <v>18</v>
      </c>
      <c r="S19" s="11" t="s">
        <v>19</v>
      </c>
      <c r="T19" s="115" t="s">
        <v>20</v>
      </c>
    </row>
    <row r="20" spans="2:21" x14ac:dyDescent="0.3">
      <c r="B20" s="19" t="s">
        <v>177</v>
      </c>
      <c r="C20" s="49" t="s">
        <v>185</v>
      </c>
      <c r="D20" s="50" t="s">
        <v>186</v>
      </c>
      <c r="E20" s="81" t="s">
        <v>187</v>
      </c>
      <c r="F20" s="21" t="s">
        <v>55</v>
      </c>
      <c r="G20" s="220">
        <v>4832</v>
      </c>
      <c r="H20" s="164">
        <v>147898</v>
      </c>
      <c r="I20" s="22">
        <v>767</v>
      </c>
      <c r="J20" s="23">
        <v>430</v>
      </c>
      <c r="K20" s="23">
        <v>548</v>
      </c>
      <c r="L20" s="23">
        <v>322</v>
      </c>
      <c r="M20" s="23">
        <v>175</v>
      </c>
      <c r="N20" s="23">
        <v>171</v>
      </c>
      <c r="O20" s="23">
        <v>171</v>
      </c>
      <c r="P20" s="23">
        <v>171</v>
      </c>
      <c r="Q20" s="23">
        <v>194</v>
      </c>
      <c r="R20" s="23">
        <v>351</v>
      </c>
      <c r="S20" s="23">
        <v>553</v>
      </c>
      <c r="T20" s="286">
        <v>764</v>
      </c>
      <c r="U20" s="291" t="s">
        <v>237</v>
      </c>
    </row>
    <row r="21" spans="2:21" x14ac:dyDescent="0.3">
      <c r="B21" s="19" t="s">
        <v>177</v>
      </c>
      <c r="C21" s="49" t="s">
        <v>188</v>
      </c>
      <c r="D21" s="50" t="s">
        <v>189</v>
      </c>
      <c r="E21" s="81" t="s">
        <v>190</v>
      </c>
      <c r="F21" s="21" t="s">
        <v>55</v>
      </c>
      <c r="G21" s="220">
        <v>10740</v>
      </c>
      <c r="H21" s="164">
        <v>328731</v>
      </c>
      <c r="I21" s="22">
        <v>1706</v>
      </c>
      <c r="J21" s="23">
        <v>957</v>
      </c>
      <c r="K21" s="23">
        <v>1219</v>
      </c>
      <c r="L21" s="23">
        <v>716</v>
      </c>
      <c r="M21" s="23">
        <v>390</v>
      </c>
      <c r="N21" s="23">
        <v>380</v>
      </c>
      <c r="O21" s="23">
        <v>380</v>
      </c>
      <c r="P21" s="23">
        <v>380</v>
      </c>
      <c r="Q21" s="23">
        <v>431</v>
      </c>
      <c r="R21" s="23">
        <v>781</v>
      </c>
      <c r="S21" s="23">
        <v>1230</v>
      </c>
      <c r="T21" s="286">
        <v>1692</v>
      </c>
      <c r="U21" s="291" t="s">
        <v>237</v>
      </c>
    </row>
    <row r="22" spans="2:21" x14ac:dyDescent="0.3">
      <c r="B22" s="19" t="s">
        <v>177</v>
      </c>
      <c r="C22" s="49" t="s">
        <v>191</v>
      </c>
      <c r="D22" s="50" t="s">
        <v>192</v>
      </c>
      <c r="E22" s="81" t="s">
        <v>193</v>
      </c>
      <c r="F22" s="21" t="s">
        <v>194</v>
      </c>
      <c r="G22" s="220">
        <v>4119</v>
      </c>
      <c r="H22" s="164">
        <v>126075</v>
      </c>
      <c r="I22" s="22">
        <v>654</v>
      </c>
      <c r="J22" s="23">
        <v>367</v>
      </c>
      <c r="K22" s="23">
        <v>468</v>
      </c>
      <c r="L22" s="23">
        <v>275</v>
      </c>
      <c r="M22" s="23">
        <v>150</v>
      </c>
      <c r="N22" s="23">
        <v>146</v>
      </c>
      <c r="O22" s="23">
        <v>146</v>
      </c>
      <c r="P22" s="23">
        <v>146</v>
      </c>
      <c r="Q22" s="23">
        <v>165</v>
      </c>
      <c r="R22" s="23">
        <v>299</v>
      </c>
      <c r="S22" s="23">
        <v>472</v>
      </c>
      <c r="T22" s="286">
        <v>648</v>
      </c>
      <c r="U22" s="291" t="s">
        <v>237</v>
      </c>
    </row>
    <row r="23" spans="2:21" x14ac:dyDescent="0.3">
      <c r="B23" s="19" t="s">
        <v>177</v>
      </c>
      <c r="C23" s="49" t="s">
        <v>195</v>
      </c>
      <c r="D23" s="50" t="s">
        <v>196</v>
      </c>
      <c r="E23" s="81" t="s">
        <v>197</v>
      </c>
      <c r="F23" s="21" t="s">
        <v>194</v>
      </c>
      <c r="G23" s="220">
        <v>1629</v>
      </c>
      <c r="H23" s="164">
        <v>49861</v>
      </c>
      <c r="I23" s="22">
        <v>259</v>
      </c>
      <c r="J23" s="23">
        <v>145</v>
      </c>
      <c r="K23" s="23">
        <v>185</v>
      </c>
      <c r="L23" s="23">
        <v>109</v>
      </c>
      <c r="M23" s="23">
        <v>59</v>
      </c>
      <c r="N23" s="23">
        <v>58</v>
      </c>
      <c r="O23" s="23">
        <v>58</v>
      </c>
      <c r="P23" s="23">
        <v>58</v>
      </c>
      <c r="Q23" s="23">
        <v>65</v>
      </c>
      <c r="R23" s="23">
        <v>118</v>
      </c>
      <c r="S23" s="23">
        <v>187</v>
      </c>
      <c r="T23" s="286">
        <v>255</v>
      </c>
      <c r="U23" s="291" t="s">
        <v>237</v>
      </c>
    </row>
    <row r="24" spans="2:21" x14ac:dyDescent="0.3">
      <c r="B24" s="19" t="s">
        <v>177</v>
      </c>
      <c r="C24" s="49" t="s">
        <v>198</v>
      </c>
      <c r="D24" s="50" t="s">
        <v>199</v>
      </c>
      <c r="E24" s="81" t="s">
        <v>200</v>
      </c>
      <c r="F24" s="21" t="s">
        <v>71</v>
      </c>
      <c r="G24" s="220">
        <v>12378</v>
      </c>
      <c r="H24" s="164">
        <v>378867</v>
      </c>
      <c r="I24" s="22">
        <v>1966</v>
      </c>
      <c r="J24" s="23">
        <v>1103</v>
      </c>
      <c r="K24" s="23">
        <v>1405</v>
      </c>
      <c r="L24" s="23">
        <v>826</v>
      </c>
      <c r="M24" s="23">
        <v>450</v>
      </c>
      <c r="N24" s="23">
        <v>438</v>
      </c>
      <c r="O24" s="23">
        <v>438</v>
      </c>
      <c r="P24" s="23">
        <v>438</v>
      </c>
      <c r="Q24" s="23">
        <v>497</v>
      </c>
      <c r="R24" s="23">
        <v>900</v>
      </c>
      <c r="S24" s="23">
        <v>1417</v>
      </c>
      <c r="T24" s="286">
        <v>1949</v>
      </c>
      <c r="U24" s="291" t="s">
        <v>237</v>
      </c>
    </row>
    <row r="25" spans="2:21" x14ac:dyDescent="0.3">
      <c r="B25" s="19" t="s">
        <v>177</v>
      </c>
      <c r="C25" s="49" t="s">
        <v>201</v>
      </c>
      <c r="D25" s="50" t="s">
        <v>202</v>
      </c>
      <c r="E25" s="81" t="s">
        <v>203</v>
      </c>
      <c r="F25" s="21" t="s">
        <v>30</v>
      </c>
      <c r="G25" s="220">
        <v>2016</v>
      </c>
      <c r="H25" s="164">
        <v>61706</v>
      </c>
      <c r="I25" s="22">
        <v>320</v>
      </c>
      <c r="J25" s="23">
        <v>179</v>
      </c>
      <c r="K25" s="23">
        <v>229</v>
      </c>
      <c r="L25" s="23">
        <v>134</v>
      </c>
      <c r="M25" s="23">
        <v>73</v>
      </c>
      <c r="N25" s="23">
        <v>71</v>
      </c>
      <c r="O25" s="23">
        <v>71</v>
      </c>
      <c r="P25" s="23">
        <v>71</v>
      </c>
      <c r="Q25" s="23">
        <v>81</v>
      </c>
      <c r="R25" s="23">
        <v>147</v>
      </c>
      <c r="S25" s="23">
        <v>231</v>
      </c>
      <c r="T25" s="286">
        <v>319</v>
      </c>
      <c r="U25" s="291" t="s">
        <v>237</v>
      </c>
    </row>
    <row r="26" spans="2:21" x14ac:dyDescent="0.3">
      <c r="B26" s="19" t="s">
        <v>177</v>
      </c>
      <c r="C26" s="49" t="s">
        <v>204</v>
      </c>
      <c r="D26" s="50" t="s">
        <v>205</v>
      </c>
      <c r="E26" s="81" t="s">
        <v>206</v>
      </c>
      <c r="F26" s="21" t="s">
        <v>30</v>
      </c>
      <c r="G26" s="220">
        <v>1522</v>
      </c>
      <c r="H26" s="164">
        <v>46585</v>
      </c>
      <c r="I26" s="22">
        <v>242</v>
      </c>
      <c r="J26" s="23">
        <v>135</v>
      </c>
      <c r="K26" s="23">
        <v>173</v>
      </c>
      <c r="L26" s="23">
        <v>102</v>
      </c>
      <c r="M26" s="23">
        <v>55</v>
      </c>
      <c r="N26" s="23">
        <v>54</v>
      </c>
      <c r="O26" s="23">
        <v>54</v>
      </c>
      <c r="P26" s="23">
        <v>54</v>
      </c>
      <c r="Q26" s="23">
        <v>61</v>
      </c>
      <c r="R26" s="23">
        <v>111</v>
      </c>
      <c r="S26" s="23">
        <v>174</v>
      </c>
      <c r="T26" s="286">
        <v>239</v>
      </c>
      <c r="U26" s="291" t="s">
        <v>237</v>
      </c>
    </row>
    <row r="27" spans="2:21" ht="15" thickBot="1" x14ac:dyDescent="0.35">
      <c r="B27" s="24" t="s">
        <v>177</v>
      </c>
      <c r="C27" s="122" t="s">
        <v>207</v>
      </c>
      <c r="D27" s="56" t="s">
        <v>208</v>
      </c>
      <c r="E27" s="123" t="s">
        <v>209</v>
      </c>
      <c r="F27" s="28" t="s">
        <v>59</v>
      </c>
      <c r="G27" s="221">
        <v>4566</v>
      </c>
      <c r="H27" s="165">
        <v>139756</v>
      </c>
      <c r="I27" s="166">
        <v>725</v>
      </c>
      <c r="J27" s="167">
        <v>407</v>
      </c>
      <c r="K27" s="167">
        <v>518</v>
      </c>
      <c r="L27" s="167">
        <v>305</v>
      </c>
      <c r="M27" s="167">
        <v>166</v>
      </c>
      <c r="N27" s="167">
        <v>161</v>
      </c>
      <c r="O27" s="167">
        <v>161</v>
      </c>
      <c r="P27" s="167">
        <v>161</v>
      </c>
      <c r="Q27" s="167">
        <v>183</v>
      </c>
      <c r="R27" s="167">
        <v>332</v>
      </c>
      <c r="S27" s="167">
        <v>523</v>
      </c>
      <c r="T27" s="288">
        <v>721</v>
      </c>
      <c r="U27" s="292" t="s">
        <v>237</v>
      </c>
    </row>
    <row r="28" spans="2:21" ht="15" thickBot="1" x14ac:dyDescent="0.35">
      <c r="B28" s="32" t="s">
        <v>33</v>
      </c>
      <c r="C28" s="30"/>
      <c r="D28" s="107"/>
      <c r="E28" s="59"/>
      <c r="F28" s="58"/>
      <c r="G28" s="163">
        <f>SUM(G20:G27)</f>
        <v>41802</v>
      </c>
      <c r="H28" s="163">
        <f>SUM(H20:H27)</f>
        <v>1279479</v>
      </c>
    </row>
    <row r="29" spans="2:21" ht="15" thickBot="1" x14ac:dyDescent="0.35">
      <c r="K29">
        <f>SUM(K20:K27)</f>
        <v>4745</v>
      </c>
      <c r="L29">
        <f t="shared" ref="L29:P29" si="1">SUM(L20:L27)</f>
        <v>2789</v>
      </c>
      <c r="M29">
        <f t="shared" si="1"/>
        <v>1518</v>
      </c>
      <c r="N29">
        <f t="shared" si="1"/>
        <v>1479</v>
      </c>
      <c r="O29">
        <f t="shared" si="1"/>
        <v>1479</v>
      </c>
      <c r="P29">
        <f t="shared" si="1"/>
        <v>1479</v>
      </c>
    </row>
    <row r="30" spans="2:21" ht="47.4" thickBot="1" x14ac:dyDescent="0.35">
      <c r="B30" s="258" t="s">
        <v>240</v>
      </c>
      <c r="E30" s="321" t="s">
        <v>253</v>
      </c>
      <c r="F30" s="329"/>
      <c r="G30" s="321" t="s">
        <v>252</v>
      </c>
      <c r="H30" s="321" t="s">
        <v>251</v>
      </c>
    </row>
    <row r="31" spans="2:21" ht="15" thickBot="1" x14ac:dyDescent="0.35">
      <c r="G31" s="282">
        <f>(G28*2)+K29+L29+M29+N29+O29+P29</f>
        <v>97093</v>
      </c>
      <c r="H31" s="282">
        <f>G31*30.6</f>
        <v>2971045.8000000003</v>
      </c>
    </row>
    <row r="32" spans="2:21" ht="15.6" x14ac:dyDescent="0.3">
      <c r="B32" s="284"/>
      <c r="C32" s="284"/>
      <c r="D32" s="313"/>
      <c r="E32" s="313"/>
    </row>
    <row r="33" spans="2:5" x14ac:dyDescent="0.3">
      <c r="B33" s="61"/>
      <c r="C33" s="61"/>
      <c r="D33" s="61"/>
      <c r="E33" s="61"/>
    </row>
    <row r="34" spans="2:5" ht="15.6" x14ac:dyDescent="0.3">
      <c r="B34" s="61"/>
      <c r="C34" s="284"/>
      <c r="D34" s="336"/>
      <c r="E34" s="336"/>
    </row>
    <row r="35" spans="2:5" x14ac:dyDescent="0.3">
      <c r="B35" s="59"/>
      <c r="C35" s="314"/>
      <c r="D35" s="341"/>
      <c r="E35" s="341"/>
    </row>
    <row r="36" spans="2:5" x14ac:dyDescent="0.3">
      <c r="B36" s="61"/>
      <c r="C36" s="314"/>
      <c r="D36" s="341"/>
      <c r="E36" s="341"/>
    </row>
    <row r="37" spans="2:5" x14ac:dyDescent="0.3">
      <c r="B37" s="61"/>
      <c r="C37" s="314"/>
      <c r="D37" s="341"/>
      <c r="E37" s="341"/>
    </row>
    <row r="38" spans="2:5" x14ac:dyDescent="0.3">
      <c r="B38" s="61"/>
      <c r="C38" s="314"/>
      <c r="D38" s="341"/>
      <c r="E38" s="341"/>
    </row>
    <row r="39" spans="2:5" x14ac:dyDescent="0.3">
      <c r="B39" s="59"/>
      <c r="C39" s="315"/>
      <c r="D39" s="342"/>
      <c r="E39" s="342"/>
    </row>
  </sheetData>
  <mergeCells count="8">
    <mergeCell ref="I5:T5"/>
    <mergeCell ref="D36:E36"/>
    <mergeCell ref="D37:E37"/>
    <mergeCell ref="D38:E38"/>
    <mergeCell ref="D39:E39"/>
    <mergeCell ref="I18:T18"/>
    <mergeCell ref="D34:E34"/>
    <mergeCell ref="D35:E3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22"/>
  <sheetViews>
    <sheetView topLeftCell="B1" workbookViewId="0">
      <selection activeCell="E9" sqref="E9"/>
    </sheetView>
  </sheetViews>
  <sheetFormatPr defaultRowHeight="14.4" x14ac:dyDescent="0.3"/>
  <cols>
    <col min="2" max="2" width="69.5546875" bestFit="1" customWidth="1"/>
    <col min="3" max="3" width="25" bestFit="1" customWidth="1"/>
    <col min="4" max="4" width="34.33203125" bestFit="1" customWidth="1"/>
    <col min="5" max="5" width="20.33203125" customWidth="1"/>
    <col min="6" max="6" width="21.6640625" bestFit="1" customWidth="1"/>
    <col min="7" max="8" width="23.6640625" bestFit="1" customWidth="1"/>
    <col min="9" max="9" width="8.88671875" bestFit="1" customWidth="1"/>
    <col min="10" max="11" width="9.88671875" bestFit="1" customWidth="1"/>
    <col min="12" max="12" width="8.109375" bestFit="1" customWidth="1"/>
    <col min="13" max="13" width="7.6640625" bestFit="1" customWidth="1"/>
    <col min="14" max="14" width="8.6640625" bestFit="1" customWidth="1"/>
    <col min="15" max="15" width="7.88671875" bestFit="1" customWidth="1"/>
    <col min="16" max="16" width="13.109375" bestFit="1" customWidth="1"/>
    <col min="17" max="17" width="14.5546875" bestFit="1" customWidth="1"/>
    <col min="18" max="18" width="10" bestFit="1" customWidth="1"/>
    <col min="19" max="19" width="12.5546875" bestFit="1" customWidth="1"/>
    <col min="20" max="20" width="12.44140625" bestFit="1" customWidth="1"/>
    <col min="21" max="21" width="24.88671875" bestFit="1" customWidth="1"/>
  </cols>
  <sheetData>
    <row r="1" spans="2:21" ht="15" thickBot="1" x14ac:dyDescent="0.35"/>
    <row r="2" spans="2:21" ht="16.2" thickBot="1" x14ac:dyDescent="0.35">
      <c r="D2" s="213" t="s">
        <v>234</v>
      </c>
    </row>
    <row r="3" spans="2:21" ht="16.2" thickBot="1" x14ac:dyDescent="0.35">
      <c r="B3" s="3" t="s">
        <v>210</v>
      </c>
      <c r="C3" s="127"/>
      <c r="D3" s="107"/>
      <c r="E3" s="59"/>
      <c r="F3" s="58"/>
      <c r="G3" s="108"/>
      <c r="H3" s="112"/>
    </row>
    <row r="4" spans="2:21" ht="16.2" thickBot="1" x14ac:dyDescent="0.35">
      <c r="B4" s="61"/>
      <c r="C4" s="128"/>
      <c r="D4" s="113"/>
      <c r="E4" s="129"/>
      <c r="F4" s="71"/>
      <c r="G4" s="108"/>
      <c r="H4" s="112"/>
      <c r="I4" s="337" t="s">
        <v>1</v>
      </c>
      <c r="J4" s="338"/>
      <c r="K4" s="338"/>
      <c r="L4" s="338"/>
      <c r="M4" s="338"/>
      <c r="N4" s="338"/>
      <c r="O4" s="338"/>
      <c r="P4" s="338"/>
      <c r="Q4" s="338"/>
      <c r="R4" s="338"/>
      <c r="S4" s="338"/>
      <c r="T4" s="339"/>
      <c r="U4" s="34" t="s">
        <v>235</v>
      </c>
    </row>
    <row r="5" spans="2:21" ht="16.2" thickBot="1" x14ac:dyDescent="0.35">
      <c r="B5" s="34" t="s">
        <v>211</v>
      </c>
      <c r="C5" s="114" t="s">
        <v>3</v>
      </c>
      <c r="D5" s="4" t="s">
        <v>4</v>
      </c>
      <c r="E5" s="34" t="s">
        <v>5</v>
      </c>
      <c r="F5" s="34" t="s">
        <v>6</v>
      </c>
      <c r="G5" s="36" t="s">
        <v>7</v>
      </c>
      <c r="H5" s="109" t="s">
        <v>8</v>
      </c>
      <c r="I5" s="10" t="s">
        <v>9</v>
      </c>
      <c r="J5" s="11" t="s">
        <v>10</v>
      </c>
      <c r="K5" s="10" t="s">
        <v>11</v>
      </c>
      <c r="L5" s="115" t="s">
        <v>12</v>
      </c>
      <c r="M5" s="11" t="s">
        <v>13</v>
      </c>
      <c r="N5" s="115" t="s">
        <v>14</v>
      </c>
      <c r="O5" s="11" t="s">
        <v>15</v>
      </c>
      <c r="P5" s="115" t="s">
        <v>16</v>
      </c>
      <c r="Q5" s="11" t="s">
        <v>17</v>
      </c>
      <c r="R5" s="115" t="s">
        <v>18</v>
      </c>
      <c r="S5" s="11" t="s">
        <v>19</v>
      </c>
      <c r="T5" s="115" t="s">
        <v>20</v>
      </c>
    </row>
    <row r="6" spans="2:21" ht="15" thickBot="1" x14ac:dyDescent="0.35">
      <c r="B6" s="130" t="s">
        <v>212</v>
      </c>
      <c r="C6" s="131" t="s">
        <v>213</v>
      </c>
      <c r="D6" s="132" t="s">
        <v>214</v>
      </c>
      <c r="E6" s="133" t="s">
        <v>215</v>
      </c>
      <c r="F6" s="133" t="s">
        <v>216</v>
      </c>
      <c r="G6" s="223">
        <v>59632</v>
      </c>
      <c r="H6" s="222">
        <v>1824739</v>
      </c>
      <c r="I6" s="135">
        <v>15645</v>
      </c>
      <c r="J6" s="136">
        <v>7636</v>
      </c>
      <c r="K6" s="136">
        <v>7225</v>
      </c>
      <c r="L6" s="136">
        <v>2096</v>
      </c>
      <c r="M6" s="136">
        <v>1391</v>
      </c>
      <c r="N6" s="136">
        <v>541</v>
      </c>
      <c r="O6" s="136">
        <v>475</v>
      </c>
      <c r="P6" s="136">
        <v>533</v>
      </c>
      <c r="Q6" s="136">
        <v>579</v>
      </c>
      <c r="R6" s="136">
        <v>4852</v>
      </c>
      <c r="S6" s="136">
        <v>8108</v>
      </c>
      <c r="T6" s="137">
        <v>10551</v>
      </c>
      <c r="U6" s="285" t="s">
        <v>236</v>
      </c>
    </row>
    <row r="7" spans="2:21" ht="15" thickBot="1" x14ac:dyDescent="0.35">
      <c r="B7" s="32" t="s">
        <v>33</v>
      </c>
      <c r="G7" s="124">
        <f>SUM(G6:G6)</f>
        <v>59632</v>
      </c>
      <c r="H7" s="124">
        <f>SUM(H6:H6)</f>
        <v>1824739</v>
      </c>
    </row>
    <row r="8" spans="2:21" ht="15" thickBot="1" x14ac:dyDescent="0.35"/>
    <row r="9" spans="2:21" ht="63" thickBot="1" x14ac:dyDescent="0.35">
      <c r="B9" s="258" t="s">
        <v>227</v>
      </c>
      <c r="E9" s="321" t="s">
        <v>253</v>
      </c>
      <c r="F9" s="329"/>
      <c r="G9" s="321" t="s">
        <v>252</v>
      </c>
      <c r="H9" s="321" t="s">
        <v>251</v>
      </c>
    </row>
    <row r="10" spans="2:21" ht="15" thickBot="1" x14ac:dyDescent="0.35">
      <c r="G10" s="282">
        <f>(G7*2)+K6+L6+M6+N6+O6+P6</f>
        <v>131525</v>
      </c>
      <c r="H10" s="282">
        <f>G10*30.6</f>
        <v>4024665</v>
      </c>
    </row>
    <row r="13" spans="2:21" ht="15.6" x14ac:dyDescent="0.3">
      <c r="B13" s="284"/>
      <c r="C13" s="61"/>
      <c r="D13" s="61"/>
      <c r="E13" s="61"/>
    </row>
    <row r="14" spans="2:21" ht="15.6" x14ac:dyDescent="0.3">
      <c r="B14" s="284"/>
      <c r="C14" s="61"/>
      <c r="D14" s="61"/>
      <c r="E14" s="61"/>
    </row>
    <row r="15" spans="2:21" ht="15.6" x14ac:dyDescent="0.3">
      <c r="B15" s="61"/>
      <c r="C15" s="284"/>
      <c r="D15" s="336"/>
      <c r="E15" s="336"/>
    </row>
    <row r="16" spans="2:21" x14ac:dyDescent="0.3">
      <c r="B16" s="59"/>
      <c r="C16" s="314"/>
      <c r="D16" s="341"/>
      <c r="E16" s="341"/>
    </row>
    <row r="17" spans="2:5" x14ac:dyDescent="0.3">
      <c r="B17" s="59"/>
      <c r="C17" s="314"/>
      <c r="D17" s="341"/>
      <c r="E17" s="341"/>
    </row>
    <row r="18" spans="2:5" x14ac:dyDescent="0.3">
      <c r="B18" s="59"/>
      <c r="C18" s="314"/>
      <c r="D18" s="341"/>
      <c r="E18" s="341"/>
    </row>
    <row r="19" spans="2:5" x14ac:dyDescent="0.3">
      <c r="B19" s="59"/>
      <c r="C19" s="314"/>
      <c r="D19" s="340"/>
      <c r="E19" s="340"/>
    </row>
    <row r="20" spans="2:5" x14ac:dyDescent="0.3">
      <c r="B20" s="59"/>
      <c r="C20" s="314"/>
      <c r="D20" s="341"/>
      <c r="E20" s="341"/>
    </row>
    <row r="21" spans="2:5" x14ac:dyDescent="0.3">
      <c r="B21" s="59"/>
      <c r="C21" s="314"/>
      <c r="D21" s="340"/>
      <c r="E21" s="340"/>
    </row>
    <row r="22" spans="2:5" x14ac:dyDescent="0.3">
      <c r="B22" s="59"/>
      <c r="C22" s="315"/>
      <c r="D22" s="342"/>
      <c r="E22" s="342"/>
    </row>
  </sheetData>
  <mergeCells count="9">
    <mergeCell ref="D20:E20"/>
    <mergeCell ref="D21:E21"/>
    <mergeCell ref="D22:E22"/>
    <mergeCell ref="I4:T4"/>
    <mergeCell ref="D15:E15"/>
    <mergeCell ref="D16:E16"/>
    <mergeCell ref="D17:E17"/>
    <mergeCell ref="D18:E18"/>
    <mergeCell ref="D19:E19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7"/>
  <sheetViews>
    <sheetView workbookViewId="0">
      <selection activeCell="F4" sqref="F4"/>
    </sheetView>
  </sheetViews>
  <sheetFormatPr defaultRowHeight="14.4" x14ac:dyDescent="0.3"/>
  <cols>
    <col min="2" max="2" width="91.109375" bestFit="1" customWidth="1"/>
    <col min="3" max="3" width="16.6640625" bestFit="1" customWidth="1"/>
    <col min="4" max="4" width="17.109375" bestFit="1" customWidth="1"/>
    <col min="5" max="5" width="17.109375" customWidth="1"/>
    <col min="6" max="6" width="26.44140625" bestFit="1" customWidth="1"/>
  </cols>
  <sheetData>
    <row r="1" spans="2:6" ht="15" thickBot="1" x14ac:dyDescent="0.35"/>
    <row r="2" spans="2:6" ht="47.4" thickBot="1" x14ac:dyDescent="0.35">
      <c r="B2" s="258" t="s">
        <v>247</v>
      </c>
      <c r="F2" s="321" t="s">
        <v>253</v>
      </c>
    </row>
    <row r="3" spans="2:6" ht="15" thickBot="1" x14ac:dyDescent="0.35"/>
    <row r="4" spans="2:6" ht="47.4" thickBot="1" x14ac:dyDescent="0.35">
      <c r="C4" s="335" t="s">
        <v>7</v>
      </c>
      <c r="D4" s="335" t="s">
        <v>8</v>
      </c>
      <c r="E4" s="144"/>
      <c r="F4" s="330" t="s">
        <v>254</v>
      </c>
    </row>
    <row r="5" spans="2:6" ht="16.2" thickBot="1" x14ac:dyDescent="0.35">
      <c r="B5" s="4" t="s">
        <v>243</v>
      </c>
      <c r="C5" s="307">
        <v>45440</v>
      </c>
      <c r="D5" s="307">
        <v>1390464</v>
      </c>
      <c r="E5" s="331"/>
      <c r="F5" s="311">
        <v>2984112</v>
      </c>
    </row>
    <row r="6" spans="2:6" ht="16.2" thickBot="1" x14ac:dyDescent="0.35">
      <c r="C6" s="308"/>
      <c r="D6" s="308"/>
      <c r="E6" s="332"/>
      <c r="F6" s="305"/>
    </row>
    <row r="7" spans="2:6" ht="16.2" thickBot="1" x14ac:dyDescent="0.35">
      <c r="B7" s="34" t="s">
        <v>47</v>
      </c>
      <c r="C7" s="307">
        <v>10960</v>
      </c>
      <c r="D7" s="307">
        <v>335376</v>
      </c>
      <c r="E7" s="331"/>
      <c r="F7" s="311">
        <v>722160</v>
      </c>
    </row>
    <row r="8" spans="2:6" ht="16.2" thickBot="1" x14ac:dyDescent="0.35">
      <c r="C8" s="308"/>
      <c r="D8" s="308"/>
      <c r="E8" s="332"/>
      <c r="F8" s="305"/>
    </row>
    <row r="9" spans="2:6" ht="16.2" thickBot="1" x14ac:dyDescent="0.35">
      <c r="B9" s="34" t="s">
        <v>244</v>
      </c>
      <c r="C9" s="309">
        <v>100320</v>
      </c>
      <c r="D9" s="307">
        <v>3069792</v>
      </c>
      <c r="E9" s="331"/>
      <c r="F9" s="311">
        <v>6913152</v>
      </c>
    </row>
    <row r="10" spans="2:6" ht="16.2" thickBot="1" x14ac:dyDescent="0.35">
      <c r="C10" s="308"/>
      <c r="D10" s="308"/>
      <c r="E10" s="332"/>
      <c r="F10" s="305"/>
    </row>
    <row r="11" spans="2:6" ht="16.2" thickBot="1" x14ac:dyDescent="0.35">
      <c r="B11" s="34" t="s">
        <v>245</v>
      </c>
      <c r="C11" s="307">
        <v>46560</v>
      </c>
      <c r="D11" s="307">
        <v>1424736</v>
      </c>
      <c r="E11" s="331"/>
      <c r="F11" s="311">
        <v>3366000</v>
      </c>
    </row>
    <row r="12" spans="2:6" ht="16.2" thickBot="1" x14ac:dyDescent="0.35">
      <c r="C12" s="308"/>
      <c r="D12" s="308"/>
      <c r="E12" s="332"/>
      <c r="F12" s="312"/>
    </row>
    <row r="13" spans="2:6" ht="16.2" thickBot="1" x14ac:dyDescent="0.35">
      <c r="B13" s="34" t="s">
        <v>177</v>
      </c>
      <c r="C13" s="307">
        <v>105680</v>
      </c>
      <c r="D13" s="307">
        <v>3233808</v>
      </c>
      <c r="E13" s="331"/>
      <c r="F13" s="311">
        <v>7530048</v>
      </c>
    </row>
    <row r="14" spans="2:6" ht="16.2" thickBot="1" x14ac:dyDescent="0.35">
      <c r="C14" s="308"/>
      <c r="D14" s="308"/>
      <c r="E14" s="332"/>
      <c r="F14" s="312"/>
    </row>
    <row r="15" spans="2:6" ht="16.2" thickBot="1" x14ac:dyDescent="0.35">
      <c r="B15" s="34" t="s">
        <v>246</v>
      </c>
      <c r="C15" s="307">
        <v>59632</v>
      </c>
      <c r="D15" s="307">
        <v>1824739</v>
      </c>
      <c r="E15" s="331"/>
      <c r="F15" s="311">
        <v>4024665</v>
      </c>
    </row>
    <row r="16" spans="2:6" ht="16.2" thickBot="1" x14ac:dyDescent="0.35">
      <c r="C16" s="308"/>
      <c r="D16" s="308"/>
      <c r="E16" s="332"/>
      <c r="F16" s="312"/>
    </row>
    <row r="17" spans="2:6" ht="16.2" thickBot="1" x14ac:dyDescent="0.35">
      <c r="B17" s="303" t="s">
        <v>33</v>
      </c>
      <c r="C17" s="307">
        <f>SUM(C5:C15)</f>
        <v>368592</v>
      </c>
      <c r="D17" s="307">
        <f>SUM(D5:D15)</f>
        <v>11278915</v>
      </c>
      <c r="E17" s="331"/>
      <c r="F17" s="307">
        <f t="shared" ref="F17" si="0">SUM(F5:F15)</f>
        <v>25540137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7"/>
  <sheetViews>
    <sheetView tabSelected="1" workbookViewId="0">
      <selection activeCell="F4" sqref="F4"/>
    </sheetView>
  </sheetViews>
  <sheetFormatPr defaultRowHeight="14.4" x14ac:dyDescent="0.3"/>
  <cols>
    <col min="2" max="2" width="88.44140625" bestFit="1" customWidth="1"/>
    <col min="3" max="3" width="16.6640625" bestFit="1" customWidth="1"/>
    <col min="4" max="4" width="17.109375" bestFit="1" customWidth="1"/>
    <col min="5" max="5" width="17.109375" customWidth="1"/>
    <col min="6" max="6" width="20.109375" bestFit="1" customWidth="1"/>
  </cols>
  <sheetData>
    <row r="1" spans="2:12" ht="15" thickBot="1" x14ac:dyDescent="0.35"/>
    <row r="2" spans="2:12" ht="63" thickBot="1" x14ac:dyDescent="0.35">
      <c r="B2" s="258" t="s">
        <v>248</v>
      </c>
      <c r="F2" s="321" t="s">
        <v>253</v>
      </c>
    </row>
    <row r="3" spans="2:12" ht="15" thickBot="1" x14ac:dyDescent="0.35"/>
    <row r="4" spans="2:12" ht="47.4" thickBot="1" x14ac:dyDescent="0.35">
      <c r="C4" s="335" t="s">
        <v>7</v>
      </c>
      <c r="D4" s="335" t="s">
        <v>8</v>
      </c>
      <c r="E4" s="144"/>
      <c r="F4" s="330" t="s">
        <v>254</v>
      </c>
    </row>
    <row r="5" spans="2:12" ht="16.2" thickBot="1" x14ac:dyDescent="0.35">
      <c r="B5" s="34" t="s">
        <v>34</v>
      </c>
      <c r="C5" s="304">
        <v>6064</v>
      </c>
      <c r="D5" s="304">
        <v>185608</v>
      </c>
      <c r="E5" s="310"/>
      <c r="F5" s="311">
        <v>430939.80000000005</v>
      </c>
    </row>
    <row r="6" spans="2:12" ht="16.2" thickBot="1" x14ac:dyDescent="0.35">
      <c r="B6" s="142"/>
      <c r="C6" s="310"/>
      <c r="D6" s="310"/>
      <c r="E6" s="310"/>
      <c r="F6" s="305"/>
    </row>
    <row r="7" spans="2:12" ht="16.2" thickBot="1" x14ac:dyDescent="0.35">
      <c r="B7" s="34" t="s">
        <v>47</v>
      </c>
      <c r="C7" s="304">
        <v>9730</v>
      </c>
      <c r="D7" s="304">
        <v>297817</v>
      </c>
      <c r="E7" s="310"/>
      <c r="F7" s="311">
        <v>691529.4</v>
      </c>
    </row>
    <row r="8" spans="2:12" ht="16.2" thickBot="1" x14ac:dyDescent="0.35">
      <c r="B8" s="281"/>
      <c r="C8" s="310"/>
      <c r="D8" s="310"/>
      <c r="E8" s="310"/>
      <c r="F8" s="305"/>
    </row>
    <row r="9" spans="2:12" ht="16.2" thickBot="1" x14ac:dyDescent="0.35">
      <c r="B9" s="34" t="s">
        <v>66</v>
      </c>
      <c r="C9" s="304">
        <v>70714</v>
      </c>
      <c r="D9" s="304">
        <v>2164420</v>
      </c>
      <c r="E9" s="310"/>
      <c r="F9" s="311">
        <v>5025774.6000000006</v>
      </c>
    </row>
    <row r="10" spans="2:12" ht="16.2" thickBot="1" x14ac:dyDescent="0.35">
      <c r="C10" s="306"/>
      <c r="D10" s="306"/>
      <c r="E10" s="334"/>
      <c r="F10" s="305"/>
    </row>
    <row r="11" spans="2:12" ht="16.2" thickBot="1" x14ac:dyDescent="0.35">
      <c r="B11" s="34" t="s">
        <v>244</v>
      </c>
      <c r="C11" s="311">
        <v>67302</v>
      </c>
      <c r="D11" s="333">
        <v>2059986</v>
      </c>
      <c r="E11" s="155"/>
      <c r="F11" s="311">
        <v>4783330.8</v>
      </c>
    </row>
    <row r="12" spans="2:12" ht="16.2" thickBot="1" x14ac:dyDescent="0.35">
      <c r="C12" s="306"/>
      <c r="D12" s="306"/>
      <c r="E12" s="334"/>
      <c r="F12" s="312"/>
    </row>
    <row r="13" spans="2:12" ht="16.2" thickBot="1" x14ac:dyDescent="0.35">
      <c r="B13" s="34" t="s">
        <v>245</v>
      </c>
      <c r="C13" s="304">
        <v>2394</v>
      </c>
      <c r="D13" s="304">
        <v>73276</v>
      </c>
      <c r="E13" s="310"/>
      <c r="F13" s="311">
        <v>170197.2</v>
      </c>
    </row>
    <row r="14" spans="2:12" ht="16.2" thickBot="1" x14ac:dyDescent="0.35">
      <c r="C14" s="306"/>
      <c r="D14" s="306"/>
      <c r="E14" s="334"/>
      <c r="F14" s="312"/>
      <c r="L14" s="302"/>
    </row>
    <row r="15" spans="2:12" ht="16.2" thickBot="1" x14ac:dyDescent="0.35">
      <c r="B15" s="34" t="s">
        <v>177</v>
      </c>
      <c r="C15" s="311">
        <v>41802</v>
      </c>
      <c r="D15" s="311">
        <v>1279479</v>
      </c>
      <c r="E15" s="155"/>
      <c r="F15" s="311">
        <v>2971045.8000000003</v>
      </c>
    </row>
    <row r="16" spans="2:12" ht="16.2" thickBot="1" x14ac:dyDescent="0.35">
      <c r="C16" s="306"/>
      <c r="D16" s="306"/>
      <c r="E16" s="334"/>
      <c r="F16" s="312"/>
    </row>
    <row r="17" spans="2:6" ht="16.2" thickBot="1" x14ac:dyDescent="0.35">
      <c r="B17" s="303" t="s">
        <v>33</v>
      </c>
      <c r="C17" s="311">
        <f>SUM(C5:C16)</f>
        <v>198006</v>
      </c>
      <c r="D17" s="311">
        <f>SUM(D5:D16)</f>
        <v>6060586</v>
      </c>
      <c r="E17" s="155"/>
      <c r="F17" s="307">
        <f t="shared" ref="F17" si="0">SUM(F5:F15)</f>
        <v>14072817.600000001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13</vt:i4>
      </vt:variant>
    </vt:vector>
  </HeadingPairs>
  <TitlesOfParts>
    <vt:vector size="13" baseType="lpstr">
      <vt:lpstr>Alapadatok</vt:lpstr>
      <vt:lpstr>RHD táblázat&gt;20m3</vt:lpstr>
      <vt:lpstr>RHD táblázat &lt;20m3</vt:lpstr>
      <vt:lpstr>Polgármesteri hivatal</vt:lpstr>
      <vt:lpstr>Önkormányzat</vt:lpstr>
      <vt:lpstr>Múzeum</vt:lpstr>
      <vt:lpstr>Óvodák</vt:lpstr>
      <vt:lpstr>Városüzem</vt:lpstr>
      <vt:lpstr>Diákélelmezés</vt:lpstr>
      <vt:lpstr>Szoc.központ</vt:lpstr>
      <vt:lpstr>PMK</vt:lpstr>
      <vt:lpstr>Összesítés &gt;20m3</vt:lpstr>
      <vt:lpstr>Összesítés &lt;20m3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Madarász László</dc:creator>
  <cp:lastModifiedBy>admin</cp:lastModifiedBy>
  <dcterms:created xsi:type="dcterms:W3CDTF">2017-08-24T06:41:16Z</dcterms:created>
  <dcterms:modified xsi:type="dcterms:W3CDTF">2017-11-08T15:05:34Z</dcterms:modified>
</cp:coreProperties>
</file>