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ropbox (Projektfelugyelet)\3Kozbeszerzes (1)\1megbizasok\1simonka_muvek\oroshaza\foldgaz\ajanlatkeroi_anyagok\"/>
    </mc:Choice>
  </mc:AlternateContent>
  <bookViews>
    <workbookView xWindow="0" yWindow="0" windowWidth="23040" windowHeight="9576" firstSheet="1" activeTab="4"/>
  </bookViews>
  <sheets>
    <sheet name="Alapadatok össz. fogyasztási h." sheetId="1" r:id="rId1"/>
    <sheet name="Szabadpiaci fogyaszt.helyek" sheetId="5" r:id="rId2"/>
    <sheet name="Havi fogyasztás szabadpiaci" sheetId="2" r:id="rId3"/>
    <sheet name="RHD szabadpiaci" sheetId="3" r:id="rId4"/>
    <sheet name="Egyetemleges fogy.helyek" sheetId="6" r:id="rId5"/>
    <sheet name="Intézményi összesítő" sheetId="4" r:id="rId6"/>
  </sheets>
  <externalReferences>
    <externalReference r:id="rId7"/>
  </externalReferences>
  <calcPr calcId="152511"/>
</workbook>
</file>

<file path=xl/calcChain.xml><?xml version="1.0" encoding="utf-8"?>
<calcChain xmlns="http://schemas.openxmlformats.org/spreadsheetml/2006/main">
  <c r="G11" i="3" l="1"/>
  <c r="I72" i="6"/>
  <c r="H72" i="6"/>
  <c r="H39" i="5"/>
  <c r="G39" i="5"/>
  <c r="H32" i="5"/>
  <c r="G32" i="5"/>
  <c r="I59" i="6"/>
  <c r="H59" i="6"/>
  <c r="H25" i="5"/>
  <c r="G25" i="5"/>
  <c r="I41" i="6"/>
  <c r="H41" i="6"/>
  <c r="I30" i="6"/>
  <c r="H30" i="6"/>
  <c r="I23" i="6"/>
  <c r="H23" i="6"/>
  <c r="I16" i="6"/>
  <c r="H16" i="6"/>
  <c r="E15" i="6"/>
  <c r="H11" i="5"/>
  <c r="G11" i="5"/>
  <c r="E44" i="4" l="1"/>
  <c r="D44" i="4"/>
  <c r="G29" i="3" l="1"/>
  <c r="G26" i="3"/>
  <c r="G25" i="3"/>
  <c r="G22" i="3"/>
  <c r="G21" i="3"/>
  <c r="G18" i="3"/>
  <c r="G17" i="3"/>
  <c r="G16" i="3"/>
  <c r="G15" i="3"/>
  <c r="G14" i="3"/>
  <c r="G8" i="3"/>
  <c r="G7" i="3"/>
  <c r="G6" i="3"/>
  <c r="G5" i="3"/>
  <c r="G4" i="3"/>
  <c r="G32" i="3" s="1"/>
  <c r="P28" i="2"/>
  <c r="P25" i="2"/>
  <c r="P24" i="2"/>
  <c r="P26" i="2" s="1"/>
  <c r="P21" i="2"/>
  <c r="P20" i="2"/>
  <c r="P22" i="2" s="1"/>
  <c r="P17" i="2"/>
  <c r="P16" i="2"/>
  <c r="P15" i="2"/>
  <c r="P14" i="2"/>
  <c r="P18" i="2" s="1"/>
  <c r="P13" i="2"/>
  <c r="P8" i="2"/>
  <c r="P7" i="2"/>
  <c r="P6" i="2"/>
  <c r="P5" i="2"/>
  <c r="P4" i="2"/>
  <c r="P9" i="2" l="1"/>
  <c r="H100" i="1"/>
  <c r="H90" i="1"/>
  <c r="H101" i="1" s="1"/>
  <c r="H83" i="1"/>
  <c r="H76" i="1" l="1"/>
  <c r="H61" i="1"/>
  <c r="H77" i="1" s="1"/>
  <c r="H51" i="1"/>
  <c r="H39" i="1"/>
  <c r="H40" i="1" s="1"/>
  <c r="H29" i="1"/>
  <c r="H21" i="1"/>
  <c r="H11" i="1"/>
  <c r="H22" i="1" s="1"/>
  <c r="G100" i="1" l="1"/>
  <c r="G90" i="1"/>
  <c r="G101" i="1" s="1"/>
  <c r="G83" i="1"/>
  <c r="G76" i="1"/>
  <c r="G61" i="1"/>
  <c r="G51" i="1"/>
  <c r="G39" i="1"/>
  <c r="G40" i="1" s="1"/>
  <c r="G29" i="1"/>
  <c r="G21" i="1"/>
  <c r="D20" i="1"/>
  <c r="G11" i="1"/>
  <c r="G22" i="1" s="1"/>
  <c r="G77" i="1" l="1"/>
</calcChain>
</file>

<file path=xl/sharedStrings.xml><?xml version="1.0" encoding="utf-8"?>
<sst xmlns="http://schemas.openxmlformats.org/spreadsheetml/2006/main" count="1304" uniqueCount="334">
  <si>
    <t>Levelezési cím : 5900 Orosháza, Szabadság tér 4-6.</t>
  </si>
  <si>
    <t>Számlafizető neve:Orosházi Polgármesteri Hivatal</t>
  </si>
  <si>
    <t>Fogy. hely rövid neve</t>
  </si>
  <si>
    <t>Fogy.hely címe</t>
  </si>
  <si>
    <t>POD azonosító</t>
  </si>
  <si>
    <t>Mérőóra kapacitás</t>
  </si>
  <si>
    <t>Éves fogy. m3</t>
  </si>
  <si>
    <t>Legmagasabb havi fogyasztás</t>
  </si>
  <si>
    <t>Éves fogy. MJ.</t>
  </si>
  <si>
    <t>Orosházi Polgármesteri Hivatal épülete</t>
  </si>
  <si>
    <t>Polgármesteri Hivatal Épülete</t>
  </si>
  <si>
    <t>5900 Orosháza, Szabadság tér 4-6.</t>
  </si>
  <si>
    <t>39N050031988000Q</t>
  </si>
  <si>
    <t>40+6+4 m3/h</t>
  </si>
  <si>
    <t>13222 m3 12.hó</t>
  </si>
  <si>
    <t xml:space="preserve">Orosházi Vörösmarty Mihály Általános Iskola </t>
  </si>
  <si>
    <t>Vörösmarty M.Általános Iskola</t>
  </si>
  <si>
    <t>5900 Orosháza, Vörösmarty utca 4.</t>
  </si>
  <si>
    <t>39N050032000000L</t>
  </si>
  <si>
    <t>65 m3/h</t>
  </si>
  <si>
    <t>9637 m3 01.hó</t>
  </si>
  <si>
    <t xml:space="preserve">Orosházi Vörösmarty Mihály Általános Iskola Czina Sándor Tagintézménye  </t>
  </si>
  <si>
    <t>Üveggyári Iskola</t>
  </si>
  <si>
    <t>5900 Orosháza, Ifjúság u.7.</t>
  </si>
  <si>
    <t>39N050032496000K</t>
  </si>
  <si>
    <t>25 m3/h</t>
  </si>
  <si>
    <t>4615 m3 12.hó</t>
  </si>
  <si>
    <t>Orosházi Táncsics Mihály Gimnázium, Szakközépiskola és Kollégium - Főépület</t>
  </si>
  <si>
    <t>Táncsics M.Főépület</t>
  </si>
  <si>
    <t>5900 Orosháza, Táncsics M.utca 2-4.</t>
  </si>
  <si>
    <t>39N050752147000F</t>
  </si>
  <si>
    <t>100 m3/h</t>
  </si>
  <si>
    <t>20043 m3 01.hó</t>
  </si>
  <si>
    <t>Orosházi Táncsics Mihály Gimnázium, Szakközépiskola és Kollégium - Kollégium</t>
  </si>
  <si>
    <t>Táncsics M.Kollégium</t>
  </si>
  <si>
    <t>5900 Orosháza, Veres J.utca 2/A</t>
  </si>
  <si>
    <t>39N0508141430008</t>
  </si>
  <si>
    <t>40+40 m3/h</t>
  </si>
  <si>
    <t>13770 m3 12.hó</t>
  </si>
  <si>
    <t>Összesen :</t>
  </si>
  <si>
    <t>Liszt Ferenc Alapfokú Művészetoktatási Intézmény Főépület</t>
  </si>
  <si>
    <t>Zeneiskola Főépület</t>
  </si>
  <si>
    <t>5900 Orosháza, Vörösmarty utca 3/A</t>
  </si>
  <si>
    <t>39N050031997000P</t>
  </si>
  <si>
    <t>6 m3/h</t>
  </si>
  <si>
    <t>1028 m3 -01. hó (becsült adat)</t>
  </si>
  <si>
    <t>Liszt Ferenc Alapfokú Művészetoktatási Intézmény Telephely</t>
  </si>
  <si>
    <t>Zeneiskola Ifjúsági Ház I.</t>
  </si>
  <si>
    <t>5900 Orosháza, Ady Endre utca 11.</t>
  </si>
  <si>
    <t>39N050034097000R</t>
  </si>
  <si>
    <t>4 m3/h</t>
  </si>
  <si>
    <t>197 m3-01.hó (becsült adat)</t>
  </si>
  <si>
    <t>Zeneiskola Ifjúsági Ház II.</t>
  </si>
  <si>
    <t>5901 Orosháza, Ady Endre utca 11.</t>
  </si>
  <si>
    <t>39N050025099000I</t>
  </si>
  <si>
    <t>534 m3 01.hó (becsült adat)</t>
  </si>
  <si>
    <t>Liszt Ferenc Alapfokú Művészetoktatási Intézmény, Művészetek Háza</t>
  </si>
  <si>
    <t>Zeneiskola Művészetek háza</t>
  </si>
  <si>
    <t>5900 Orosháza, Bajcsy-Zsilinszky utca 2/A</t>
  </si>
  <si>
    <t>39N050374217000W</t>
  </si>
  <si>
    <t>16 m3/h</t>
  </si>
  <si>
    <t>2 211 m3-01. hó (becsült adat)</t>
  </si>
  <si>
    <t>Orosházi Vörösmarty Mihály Általános Iskola Rákóczitelepi Tagintézménye</t>
  </si>
  <si>
    <t>Rákóczitelepi Iskola</t>
  </si>
  <si>
    <t xml:space="preserve">5903 Orosháza-Rákóczitelep, Iskola utca 34-36. </t>
  </si>
  <si>
    <t>39N050752165000D</t>
  </si>
  <si>
    <t>17 m3/h</t>
  </si>
  <si>
    <t>3816 m3-01.hó (becsült adat)</t>
  </si>
  <si>
    <t>Állatvásár tér Csorvási út</t>
  </si>
  <si>
    <t>Állatvásár tér</t>
  </si>
  <si>
    <t>5900 Orosháza, Csorvási út 1.</t>
  </si>
  <si>
    <t>39N0500324650006</t>
  </si>
  <si>
    <t>116 m3-01.hó (becsült adat)</t>
  </si>
  <si>
    <t>Orosházi Vörösmarty Mihály Általános Iskola - Ebédlő</t>
  </si>
  <si>
    <t>Ebédlő Deák F.u.</t>
  </si>
  <si>
    <t>5900 Orosháza, Deák F.utca 16. fsz.5.</t>
  </si>
  <si>
    <t>39N050416899000Y</t>
  </si>
  <si>
    <t>528 m3 - 01.hó (becsült adat)</t>
  </si>
  <si>
    <t>Orosházi Táncsics Mihály Gimnázium, Szakközépiskola és Kollégium - Boxterem</t>
  </si>
  <si>
    <t>Táncsics M.Boxterem</t>
  </si>
  <si>
    <t>39N0508501000006</t>
  </si>
  <si>
    <t>583 m3 -01.hó (becsült adat)</t>
  </si>
  <si>
    <t>Számlafizető neve:Orosháza Város Önkormányzata</t>
  </si>
  <si>
    <t>Gyopárosfürdő üdülő</t>
  </si>
  <si>
    <t>5904 Orosháza-Gyopárosfürdő, Napsugár utca 118.</t>
  </si>
  <si>
    <t>39N0500001300002</t>
  </si>
  <si>
    <t>4 m3/h + 4 m3/h</t>
  </si>
  <si>
    <t>326 m3 - 01.hó (becsült adat)</t>
  </si>
  <si>
    <t>Családsegítő központ</t>
  </si>
  <si>
    <t>5900 Orosháza, Hajnal utca 1.</t>
  </si>
  <si>
    <t>39N0500340700000</t>
  </si>
  <si>
    <t>1040 m3 -01.hó (becsült adat)</t>
  </si>
  <si>
    <t>Ételosztás Őszinte Szívvel Alapítvány</t>
  </si>
  <si>
    <t>Ételosztás</t>
  </si>
  <si>
    <t>5900 Orosháza, Képessy József utca 3.</t>
  </si>
  <si>
    <t>39N050032493000Z</t>
  </si>
  <si>
    <t>0 m3</t>
  </si>
  <si>
    <t>39N050033400000M</t>
  </si>
  <si>
    <t>1286 m3-01.hó (becsült adat)</t>
  </si>
  <si>
    <t xml:space="preserve">Számlafizető neve:Orosháza Város Önkormányzat Nagy Gyula Területi Múzeum </t>
  </si>
  <si>
    <t xml:space="preserve">Orosháza Város Önkormányzat Nagy Gyula Területi Múzeum </t>
  </si>
  <si>
    <t xml:space="preserve">Városi Képtár </t>
  </si>
  <si>
    <t>5900 Orosháza, Thék Endre utca 1.</t>
  </si>
  <si>
    <t>39N050034459000D</t>
  </si>
  <si>
    <t>3555 m3-01.hó</t>
  </si>
  <si>
    <t>Múzeum</t>
  </si>
  <si>
    <t>5900 Orosháza, Dózsa György utca 5.</t>
  </si>
  <si>
    <t>39N050032424000Z</t>
  </si>
  <si>
    <t>10 m3/h</t>
  </si>
  <si>
    <t>1217 m3 -01.hó (becsült adat)</t>
  </si>
  <si>
    <t>Könyvtár épülete</t>
  </si>
  <si>
    <t>5900 Orosháza, Dózsa György utca 7.</t>
  </si>
  <si>
    <t>39N050032427000K</t>
  </si>
  <si>
    <t>661 m3 -01. hó (becsült adat)</t>
  </si>
  <si>
    <t>Darvas József Emlékház</t>
  </si>
  <si>
    <t>5900 Orosháza, Dózsa György utca 74.</t>
  </si>
  <si>
    <t>39N050034009000Y</t>
  </si>
  <si>
    <t>Festők háza</t>
  </si>
  <si>
    <t>5900 Orosháza, Zombai utca 63.</t>
  </si>
  <si>
    <t>39N050034091000K</t>
  </si>
  <si>
    <t>143 m3- 01.hó (becsült adat)</t>
  </si>
  <si>
    <t>Számlafizető neve:Orosháza Városi Önkormányzat Napköziotthonos Óvodája</t>
  </si>
  <si>
    <t>Orosházi Városi Önkormányzat Napköziotthonos Óvodája</t>
  </si>
  <si>
    <t xml:space="preserve">Móricz Zsigmond utcai Telephely </t>
  </si>
  <si>
    <t>5900 Orosháza, Móricz Zsigmond utca 33.</t>
  </si>
  <si>
    <t>39N05003244200006</t>
  </si>
  <si>
    <t>1000 m3 -01.hó (diktált adat)</t>
  </si>
  <si>
    <t>Bajcsy utcai Telephely</t>
  </si>
  <si>
    <t>5900 Orosháza, Bajcsy-Zsilinszki utca 36.</t>
  </si>
  <si>
    <t>39N050032463000G</t>
  </si>
  <si>
    <t>1404 m3- 01. hó (diktált adat)</t>
  </si>
  <si>
    <t>Ifjúság utcai Telephely</t>
  </si>
  <si>
    <t>5900 Orosháza, Ifjúság utca 5.</t>
  </si>
  <si>
    <t>39N050032460000V</t>
  </si>
  <si>
    <t>1600 m3 -01. hó (becsült adat)</t>
  </si>
  <si>
    <t xml:space="preserve">Bácska utcai Telephely </t>
  </si>
  <si>
    <t>5903 Orosháza-Rákóczitelep, Bácska utca 29.</t>
  </si>
  <si>
    <t>39N0500344090006</t>
  </si>
  <si>
    <t>1581 m3 - 01.hó (diktált adat)</t>
  </si>
  <si>
    <t>Uzsoki utcai Telephely</t>
  </si>
  <si>
    <t>5900 Orosháza, Uzsoki utca 31.</t>
  </si>
  <si>
    <t>39N0500340670008</t>
  </si>
  <si>
    <t>1447 m3-01. hó (diktált adat)</t>
  </si>
  <si>
    <t>Székhely</t>
  </si>
  <si>
    <t>5900 Orosháza, Lehel utca 23.</t>
  </si>
  <si>
    <t>39N0500324740005</t>
  </si>
  <si>
    <t>2016 m3-01. (diktált adat)</t>
  </si>
  <si>
    <t>Mátyás király utcai Telephely</t>
  </si>
  <si>
    <t>5905 Orosháza-Szentetornya, Mátyás Király utca 37.</t>
  </si>
  <si>
    <t>39N050000105000W</t>
  </si>
  <si>
    <t>660 m3 -01. hó (diktált adat)</t>
  </si>
  <si>
    <t>Könd utcai Telephely</t>
  </si>
  <si>
    <t>5900 Orosháza, Könd utca 86.</t>
  </si>
  <si>
    <t>39N050032346000K</t>
  </si>
  <si>
    <t>5186 m3 -01. hó (becsült adat)</t>
  </si>
  <si>
    <t>Levelezési cím : 5900 Orosháza, Fürdő utca 5.</t>
  </si>
  <si>
    <t>Számlafizető neve:Orosházi Városüzemeltetési és Szolgáltató Zrt.</t>
  </si>
  <si>
    <t>Orosházi Városüzemeltetési és Szolgáltató Zrt.Központi épülete</t>
  </si>
  <si>
    <t>Központi épület</t>
  </si>
  <si>
    <t>5900 Orosháza, Fürdő utca 5.</t>
  </si>
  <si>
    <t>39N050033836000K</t>
  </si>
  <si>
    <t>4914 m3- 01.hó</t>
  </si>
  <si>
    <t xml:space="preserve">Vásárcsarnok, Piac </t>
  </si>
  <si>
    <t>Vásárcsarnok, Piac</t>
  </si>
  <si>
    <t>5900 Orosháza, Könd utca 45-47.</t>
  </si>
  <si>
    <t>39N050042294000Z</t>
  </si>
  <si>
    <r>
      <t>25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</si>
  <si>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5077 m3-1.hó</t>
  </si>
  <si>
    <t>OMTK ULE 1913 Sportcentrum</t>
  </si>
  <si>
    <t>Sportcentrum</t>
  </si>
  <si>
    <t>5900 Orosháza,Gyopárosi út 3.</t>
  </si>
  <si>
    <t>39N050813036000E</t>
  </si>
  <si>
    <t>3788 m3-1.hó</t>
  </si>
  <si>
    <t>Orosháza-Gyopárosfürdő Gyógyfürdő</t>
  </si>
  <si>
    <t>Gyógyfürdő</t>
  </si>
  <si>
    <t>5904 Orosháza-Gyopárosfürdő, Fasor utca 3.</t>
  </si>
  <si>
    <t>39N050774244000Q</t>
  </si>
  <si>
    <t>165 m3/h</t>
  </si>
  <si>
    <t>450 m3-  08.hó</t>
  </si>
  <si>
    <t>Alföld Gyöngye Hotel és Konferenciaközpont</t>
  </si>
  <si>
    <t>Alföld Gyöngye</t>
  </si>
  <si>
    <t xml:space="preserve">5900 Orosháza, Gyopárosi út 3. </t>
  </si>
  <si>
    <t>39N050369436000H</t>
  </si>
  <si>
    <r>
      <t>90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</si>
  <si>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10048 m3-12.hó</t>
  </si>
  <si>
    <t>Közösségi Ház Lórántffy utca</t>
  </si>
  <si>
    <t>5903 Orosháza-Rákóczitelep, Lórántffy utca.37.</t>
  </si>
  <si>
    <t>39N050034100000Z</t>
  </si>
  <si>
    <r>
      <t>4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</si>
  <si>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532 m3 -01.hó (becsült adat)</t>
  </si>
  <si>
    <t>Pártok Háza Pacsirta utca</t>
  </si>
  <si>
    <t>5900 Orosháza, Pacsirta utca 8.</t>
  </si>
  <si>
    <t>39N0500323160001</t>
  </si>
  <si>
    <r>
      <t>16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</si>
  <si>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805 m3-01.hó (becsült adat)</t>
  </si>
  <si>
    <t>Nyugdíjas Ház Töhötöm utca</t>
  </si>
  <si>
    <t>5900 Orosháza, Töhötöm utca.46.</t>
  </si>
  <si>
    <t>39N050034074000H</t>
  </si>
  <si>
    <r>
      <t>6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</si>
  <si>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1973 m3 -01.hó (becsült adat)</t>
  </si>
  <si>
    <t>Közösségi Ház Kosztolányi D. utca</t>
  </si>
  <si>
    <t>5900 Orosháza, Kosztolányi D.utca.4.</t>
  </si>
  <si>
    <t>39N050000125000K</t>
  </si>
  <si>
    <t>935 -01.hó (becsült adat)</t>
  </si>
  <si>
    <t>Mátrai Sándor Stadion I.</t>
  </si>
  <si>
    <t>5900 Orosháza, Fűtőház utca hrsz.6401</t>
  </si>
  <si>
    <t>39N0507836250004</t>
  </si>
  <si>
    <r>
      <t>10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</si>
  <si>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2384 m3 -01.hó (becsült adat)</t>
  </si>
  <si>
    <t>Birkózó terem</t>
  </si>
  <si>
    <t>5900 Orosháza, Október 6.utca 33.</t>
  </si>
  <si>
    <t>39N050042954000A</t>
  </si>
  <si>
    <t>2058 m3 -01.hó (becsült adat)</t>
  </si>
  <si>
    <t>Tourinform Iroda</t>
  </si>
  <si>
    <t>5904 Orosháza, Fasor utca 2.</t>
  </si>
  <si>
    <t>39N0503893530009</t>
  </si>
  <si>
    <t>295 m3 -01.hó (becsült adat)</t>
  </si>
  <si>
    <t>Alföld Gyöngye Hotel Fogadóépület</t>
  </si>
  <si>
    <t>Fogadóépület</t>
  </si>
  <si>
    <t>5900 Orosháza, Gyopárosi út 3.</t>
  </si>
  <si>
    <t>39N0508176050000</t>
  </si>
  <si>
    <t>400 m3 (becsült adat)</t>
  </si>
  <si>
    <t>Sportpálya (Rákóczi-Vasas)</t>
  </si>
  <si>
    <t>5900 Orosháza, Szentesi út 8970.</t>
  </si>
  <si>
    <t>39N0505870490002</t>
  </si>
  <si>
    <t>887 m3-01. hó (becsült adat)</t>
  </si>
  <si>
    <t>Átemelő állomás (hulladéklerakó)</t>
  </si>
  <si>
    <t>Huladéklerakó</t>
  </si>
  <si>
    <t>5900 Orosháza, Vásárhelyi út 78.</t>
  </si>
  <si>
    <t>39N050033820000J</t>
  </si>
  <si>
    <t>202 m3 -01.hó (becsült adat)</t>
  </si>
  <si>
    <t>Diáktanya</t>
  </si>
  <si>
    <t>Diáktanya Ond u.</t>
  </si>
  <si>
    <t>5900 Orosháza, Ond u. 14.</t>
  </si>
  <si>
    <t>39N0500254360004</t>
  </si>
  <si>
    <t>96 m3 (kiegyenlített fogyasztás, becsült adat)</t>
  </si>
  <si>
    <t>Torony étkezési centrum</t>
  </si>
  <si>
    <t>5900 Orosháza Fasor u. 1/C</t>
  </si>
  <si>
    <t>39N050630377000R</t>
  </si>
  <si>
    <t>712 m3-01.hó (diktált adat)</t>
  </si>
  <si>
    <t>Klubhelyiség</t>
  </si>
  <si>
    <t>5900 Orosháza, Pacsirta u.8.</t>
  </si>
  <si>
    <t>39N050032321000K</t>
  </si>
  <si>
    <r>
      <t>4 m</t>
    </r>
    <r>
      <rPr>
        <vertAlign val="superscript"/>
        <sz val="10"/>
        <rFont val="Arial"/>
        <family val="2"/>
        <charset val="238"/>
      </rPr>
      <t>3</t>
    </r>
    <r>
      <rPr>
        <sz val="10"/>
        <rFont val="Arial"/>
        <family val="2"/>
        <charset val="238"/>
      </rPr>
      <t>/h+4 m3/h</t>
    </r>
  </si>
  <si>
    <t>326 m3 -01.hó (becsült adat)</t>
  </si>
  <si>
    <t>Levelezési cím : 5900 Orosháza, Eötvös tér 2.</t>
  </si>
  <si>
    <t>Számlafizető neve:Orosháza Városi Önkormányzat Gyermek- és Diákélelmezési Intézménye</t>
  </si>
  <si>
    <t>Orosháza Városi Önkormányzat Gyermek-és Diákélelmezési Intézménye</t>
  </si>
  <si>
    <t>Eötvös konyha</t>
  </si>
  <si>
    <t>5900 Orosháza, Eötvös tér 2.</t>
  </si>
  <si>
    <t>39N050032340000D</t>
  </si>
  <si>
    <t>8713 m3-12.hó</t>
  </si>
  <si>
    <t>Gyopárosi étterem</t>
  </si>
  <si>
    <t>39N0507981050002</t>
  </si>
  <si>
    <t>1359 m3-01.hó</t>
  </si>
  <si>
    <t>Levelezési cím : 5900 Orosháza, Teréz utca 14.</t>
  </si>
  <si>
    <t>Számlafizető neve:Orosháza Városi Önkormányzat Egységes Szociális Központ</t>
  </si>
  <si>
    <t>Orosháza Városi Önkormányzat Egységes Szociális Központ</t>
  </si>
  <si>
    <t>Platán Idősek Otthona</t>
  </si>
  <si>
    <t xml:space="preserve">5900 Orosháza, Teréz utca 14. </t>
  </si>
  <si>
    <t>39N050034412000Z</t>
  </si>
  <si>
    <t>106 m3/h</t>
  </si>
  <si>
    <t>15266 m3-01.hó</t>
  </si>
  <si>
    <t>Ezüst Fenyő Idősek Otthona</t>
  </si>
  <si>
    <t>5900 Orosháza, Táncsics M.u.4-8.</t>
  </si>
  <si>
    <t>39N050132558000H</t>
  </si>
  <si>
    <t>5088 m3-12.hó</t>
  </si>
  <si>
    <t>Harmónia/Fordulat Klub</t>
  </si>
  <si>
    <t>5900 Orosháza, Kettőssánc tér 10.</t>
  </si>
  <si>
    <t>39N050033894000V</t>
  </si>
  <si>
    <t>859 m3- 01. hó (becsült adat)</t>
  </si>
  <si>
    <t>Hajléktalan ellátás</t>
  </si>
  <si>
    <t xml:space="preserve">5900 Orosháza, Szabó Dezső utca 1. </t>
  </si>
  <si>
    <t>39N0500324560007</t>
  </si>
  <si>
    <t>3374 m3-01.hó (becsült adat)</t>
  </si>
  <si>
    <t>Őszirózsa Klub Orosháza</t>
  </si>
  <si>
    <t>5904 Orosháza-Szentetornya, Kiss Ernő utca 19.</t>
  </si>
  <si>
    <t>39N050000133000O</t>
  </si>
  <si>
    <t>4m3/h</t>
  </si>
  <si>
    <t>384 m3 -01. hó (becsült adat)</t>
  </si>
  <si>
    <t>Gyöngyvirág Klub Orosháza</t>
  </si>
  <si>
    <t>5900 Orosháza, Székács József utca 3.</t>
  </si>
  <si>
    <t>39N0500340850006</t>
  </si>
  <si>
    <t>369 m3 -01.hó (diktált adat)</t>
  </si>
  <si>
    <t>Bölcsőde</t>
  </si>
  <si>
    <t>5900 Orosháza, Zöldfa utca 8.</t>
  </si>
  <si>
    <t>39N050032434000T</t>
  </si>
  <si>
    <t>2 225 m3 -01. hó (diktált adat)</t>
  </si>
  <si>
    <t>Öreg Tölgy Klub Orosháza</t>
  </si>
  <si>
    <t>5900 Orosháza, Iglói út 7.</t>
  </si>
  <si>
    <t>39N050034449000J</t>
  </si>
  <si>
    <t>865 m3 -01.hó (diktált adat)</t>
  </si>
  <si>
    <t>Reménység Klub Orosháza</t>
  </si>
  <si>
    <t>5903 Orosháza-Rákóczitelep, Lórántffy utca 35.</t>
  </si>
  <si>
    <t>39N050034084000B</t>
  </si>
  <si>
    <t>336 m3 -01.hó (diktált adat)</t>
  </si>
  <si>
    <t xml:space="preserve">Vadvirág Esély Klub </t>
  </si>
  <si>
    <t>5900 Orosháza, Október 6.utca 39.</t>
  </si>
  <si>
    <t>39N0500344690007</t>
  </si>
  <si>
    <t>1201 m3 - 01.hó (diktált adat)</t>
  </si>
  <si>
    <t>Levelezési cím : 5900 Orosháza, Kossuth lajos utca 3.</t>
  </si>
  <si>
    <t>Számlafizető neve:Petőfi Kulturális Közhasznú Nonprofit Kft.</t>
  </si>
  <si>
    <t xml:space="preserve">Petőfi Kulturális Közhasznú Nonprofit Kft. </t>
  </si>
  <si>
    <t>Kultúrház</t>
  </si>
  <si>
    <t xml:space="preserve">5900 Orosháza, Kossuth Lajos utca 3. </t>
  </si>
  <si>
    <t>39N0500344350008</t>
  </si>
  <si>
    <t>10753 m3-01.hó</t>
  </si>
  <si>
    <t>Korlátozási kategória</t>
  </si>
  <si>
    <t>V.</t>
  </si>
  <si>
    <t>VI.</t>
  </si>
  <si>
    <t>VIII.</t>
  </si>
  <si>
    <t>Intézmény mindösszesen :</t>
  </si>
  <si>
    <t>Havi fogyasztás m3</t>
  </si>
  <si>
    <t>Éves fogyasztás m3</t>
  </si>
  <si>
    <t>Éves fogyasztás</t>
  </si>
  <si>
    <t>Kapacitásdíj Ft/hó</t>
  </si>
  <si>
    <t>Éves kapacitásdíj Ft</t>
  </si>
  <si>
    <t>Orosházi Polgármesteri Hivatal szabadpiaci</t>
  </si>
  <si>
    <t>Orosházi Polgármesteri Hivatal egyetemleges</t>
  </si>
  <si>
    <t>Orosháza Város Önkormányzata egyetemleges</t>
  </si>
  <si>
    <t>Orosháza Város Önkormányzat Nagy Gyula Területi Múzeum szabadpiaci</t>
  </si>
  <si>
    <t>Orosháza Város Önkormányzat Nagy Gyula Területi Múzeum egyetemleges</t>
  </si>
  <si>
    <t>Orosháza Városi Önkormányzat Napköziotthonos Óvodája egyetemleges</t>
  </si>
  <si>
    <t>Orosházi Városüzemeltetési és Szolgáltató Zrt. Szabadpiaci</t>
  </si>
  <si>
    <t>Orosházi Városüzemeltetési és Szolgáltató Zrt. Egyetemleges</t>
  </si>
  <si>
    <t>Orosháza Városi Önkormányzat Gyermek- és Diákélelmezési Intézménye szabadpiaci</t>
  </si>
  <si>
    <t>Orosháza Városi Önkormányzat Egységes Szociális Központ szabadpiaci</t>
  </si>
  <si>
    <t>Orosháza Városi Önkormányzat Egységes Szociális Központ egyetemleges</t>
  </si>
  <si>
    <t>Petőfi Kulturális Közhasznú Nonprofit Kft. Szabadpiaci</t>
  </si>
  <si>
    <t>Mindösszesen :</t>
  </si>
  <si>
    <t>Közbeszerzésben résztvevő intézmények</t>
  </si>
  <si>
    <t>Napi maximum m3/h</t>
  </si>
  <si>
    <t>16 db fogyasztási hely össz. valós fogyasztása :</t>
  </si>
  <si>
    <t>45 db fogyasztási hely össz. Valós fogyasztása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</si>
</sst>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F_t_-;\-* #,##0\ _F_t_-;_-* &quot;-&quot;\ _F_t_-;_-@_-"/>
    <numFmt numFmtId="164" formatCode="[$-40E]yyyy/\ mmm\.;@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0"/>
      <name val="Arial"/>
      <charset val="238"/>
    </font>
    <font>
      <b/>
      <sz val="12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vertAlign val="superscript"/>
      <sz val="10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69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  <xf numFmtId="0" fontId="2" fillId="2" borderId="1" xfId="0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3" fontId="2" fillId="0" borderId="3" xfId="0" applyNumberFormat="1" applyFont="1" applyBorder="1"/>
    <xf numFmtId="0" fontId="5" fillId="0" borderId="4" xfId="0" applyFont="1" applyBorder="1"/>
    <xf numFmtId="0" fontId="6" fillId="0" borderId="5" xfId="1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5" fillId="0" borderId="6" xfId="0" applyFont="1" applyBorder="1" applyAlignment="1">
      <alignment horizontal="right"/>
    </xf>
    <xf numFmtId="0" fontId="5" fillId="0" borderId="6" xfId="0" applyFont="1" applyBorder="1" applyAlignment="1">
      <alignment horizontal="center"/>
    </xf>
    <xf numFmtId="0" fontId="5" fillId="0" borderId="8" xfId="0" applyFont="1" applyBorder="1"/>
    <xf numFmtId="0" fontId="6" fillId="0" borderId="9" xfId="1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5" fillId="0" borderId="10" xfId="0" applyFont="1" applyBorder="1" applyAlignment="1">
      <alignment horizontal="right"/>
    </xf>
    <xf numFmtId="0" fontId="5" fillId="0" borderId="10" xfId="0" applyFont="1" applyBorder="1" applyAlignment="1">
      <alignment horizontal="center"/>
    </xf>
    <xf numFmtId="0" fontId="5" fillId="0" borderId="12" xfId="0" applyFont="1" applyBorder="1"/>
    <xf numFmtId="0" fontId="6" fillId="0" borderId="13" xfId="1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5" fillId="0" borderId="14" xfId="0" applyFont="1" applyBorder="1" applyAlignment="1">
      <alignment horizontal="right"/>
    </xf>
    <xf numFmtId="0" fontId="5" fillId="0" borderId="14" xfId="0" applyFont="1" applyBorder="1" applyAlignment="1">
      <alignment horizontal="center"/>
    </xf>
    <xf numFmtId="0" fontId="7" fillId="0" borderId="16" xfId="0" applyFont="1" applyBorder="1"/>
    <xf numFmtId="0" fontId="6" fillId="0" borderId="0" xfId="1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3" fontId="1" fillId="0" borderId="1" xfId="0" applyNumberFormat="1" applyFont="1" applyBorder="1"/>
    <xf numFmtId="3" fontId="1" fillId="0" borderId="16" xfId="0" applyNumberFormat="1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0" fontId="6" fillId="0" borderId="17" xfId="0" applyFont="1" applyBorder="1" applyAlignment="1">
      <alignment horizontal="left"/>
    </xf>
    <xf numFmtId="0" fontId="5" fillId="0" borderId="17" xfId="0" applyFont="1" applyBorder="1" applyAlignment="1">
      <alignment horizontal="center"/>
    </xf>
    <xf numFmtId="3" fontId="5" fillId="0" borderId="4" xfId="0" applyNumberFormat="1" applyFont="1" applyBorder="1"/>
    <xf numFmtId="0" fontId="6" fillId="0" borderId="18" xfId="0" applyFont="1" applyBorder="1" applyAlignment="1">
      <alignment horizontal="left"/>
    </xf>
    <xf numFmtId="0" fontId="5" fillId="0" borderId="18" xfId="0" applyFont="1" applyBorder="1" applyAlignment="1">
      <alignment horizontal="center"/>
    </xf>
    <xf numFmtId="3" fontId="5" fillId="0" borderId="8" xfId="0" applyNumberFormat="1" applyFont="1" applyBorder="1"/>
    <xf numFmtId="0" fontId="5" fillId="0" borderId="19" xfId="0" applyFont="1" applyBorder="1" applyAlignment="1">
      <alignment horizontal="center"/>
    </xf>
    <xf numFmtId="0" fontId="9" fillId="0" borderId="0" xfId="1" applyFont="1" applyFill="1" applyBorder="1"/>
    <xf numFmtId="0" fontId="6" fillId="0" borderId="5" xfId="1" applyFont="1" applyBorder="1"/>
    <xf numFmtId="0" fontId="6" fillId="0" borderId="20" xfId="0" applyFont="1" applyBorder="1" applyAlignment="1">
      <alignment horizontal="left"/>
    </xf>
    <xf numFmtId="0" fontId="5" fillId="0" borderId="22" xfId="0" applyFont="1" applyBorder="1" applyAlignment="1">
      <alignment horizontal="center"/>
    </xf>
    <xf numFmtId="0" fontId="6" fillId="0" borderId="9" xfId="1" applyFont="1" applyBorder="1"/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6" fillId="0" borderId="13" xfId="1" applyFont="1" applyBorder="1"/>
    <xf numFmtId="3" fontId="5" fillId="0" borderId="12" xfId="0" applyNumberFormat="1" applyFont="1" applyBorder="1"/>
    <xf numFmtId="0" fontId="7" fillId="0" borderId="1" xfId="0" applyFont="1" applyBorder="1"/>
    <xf numFmtId="0" fontId="4" fillId="0" borderId="25" xfId="1" applyFont="1" applyBorder="1" applyAlignment="1">
      <alignment horizontal="center"/>
    </xf>
    <xf numFmtId="0" fontId="5" fillId="0" borderId="1" xfId="0" applyFont="1" applyBorder="1"/>
    <xf numFmtId="0" fontId="6" fillId="0" borderId="1" xfId="1" applyFont="1" applyBorder="1"/>
    <xf numFmtId="0" fontId="5" fillId="0" borderId="1" xfId="0" applyFont="1" applyBorder="1" applyAlignment="1">
      <alignment horizontal="center"/>
    </xf>
    <xf numFmtId="3" fontId="0" fillId="0" borderId="1" xfId="0" applyNumberFormat="1" applyBorder="1"/>
    <xf numFmtId="0" fontId="5" fillId="0" borderId="5" xfId="0" applyFont="1" applyBorder="1"/>
    <xf numFmtId="0" fontId="3" fillId="0" borderId="26" xfId="1" applyBorder="1"/>
    <xf numFmtId="0" fontId="3" fillId="0" borderId="6" xfId="1" applyBorder="1"/>
    <xf numFmtId="0" fontId="5" fillId="0" borderId="9" xfId="0" applyFont="1" applyBorder="1"/>
    <xf numFmtId="0" fontId="6" fillId="0" borderId="27" xfId="1" applyFont="1" applyFill="1" applyBorder="1"/>
    <xf numFmtId="0" fontId="6" fillId="0" borderId="10" xfId="1" applyFont="1" applyFill="1" applyBorder="1"/>
    <xf numFmtId="0" fontId="5" fillId="0" borderId="13" xfId="0" applyFont="1" applyBorder="1"/>
    <xf numFmtId="0" fontId="6" fillId="0" borderId="28" xfId="1" applyFont="1" applyBorder="1"/>
    <xf numFmtId="0" fontId="6" fillId="0" borderId="14" xfId="1" applyFont="1" applyBorder="1"/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left"/>
    </xf>
    <xf numFmtId="0" fontId="6" fillId="0" borderId="6" xfId="1" applyFont="1" applyFill="1" applyBorder="1"/>
    <xf numFmtId="0" fontId="0" fillId="0" borderId="31" xfId="0" applyBorder="1" applyAlignment="1">
      <alignment horizontal="center"/>
    </xf>
    <xf numFmtId="0" fontId="0" fillId="0" borderId="17" xfId="0" applyBorder="1" applyAlignment="1">
      <alignment horizontal="center"/>
    </xf>
    <xf numFmtId="0" fontId="5" fillId="0" borderId="32" xfId="0" applyFont="1" applyBorder="1" applyAlignment="1">
      <alignment horizontal="left"/>
    </xf>
    <xf numFmtId="0" fontId="0" fillId="0" borderId="23" xfId="0" applyBorder="1" applyAlignment="1">
      <alignment horizontal="center"/>
    </xf>
    <xf numFmtId="3" fontId="0" fillId="0" borderId="10" xfId="0" applyNumberFormat="1" applyBorder="1"/>
    <xf numFmtId="0" fontId="0" fillId="0" borderId="18" xfId="0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left"/>
    </xf>
    <xf numFmtId="0" fontId="6" fillId="0" borderId="14" xfId="1" applyFont="1" applyFill="1" applyBorder="1"/>
    <xf numFmtId="0" fontId="0" fillId="0" borderId="19" xfId="0" applyBorder="1" applyAlignment="1">
      <alignment horizontal="center"/>
    </xf>
    <xf numFmtId="0" fontId="7" fillId="0" borderId="16" xfId="0" applyFont="1" applyBorder="1" applyAlignment="1">
      <alignment horizontal="left"/>
    </xf>
    <xf numFmtId="0" fontId="5" fillId="0" borderId="0" xfId="0" applyFont="1" applyBorder="1"/>
    <xf numFmtId="0" fontId="0" fillId="0" borderId="0" xfId="0" applyBorder="1"/>
    <xf numFmtId="0" fontId="6" fillId="0" borderId="36" xfId="1" applyFont="1" applyBorder="1" applyAlignment="1">
      <alignment horizontal="left"/>
    </xf>
    <xf numFmtId="0" fontId="6" fillId="0" borderId="37" xfId="1" applyFont="1" applyBorder="1" applyAlignment="1">
      <alignment horizontal="left"/>
    </xf>
    <xf numFmtId="0" fontId="6" fillId="0" borderId="37" xfId="0" applyFont="1" applyBorder="1" applyAlignment="1">
      <alignment horizontal="left"/>
    </xf>
    <xf numFmtId="0" fontId="5" fillId="0" borderId="37" xfId="0" applyFont="1" applyBorder="1" applyAlignment="1">
      <alignment horizontal="right"/>
    </xf>
    <xf numFmtId="0" fontId="5" fillId="0" borderId="37" xfId="0" applyFont="1" applyBorder="1" applyAlignment="1">
      <alignment horizontal="center"/>
    </xf>
    <xf numFmtId="0" fontId="0" fillId="0" borderId="37" xfId="0" applyBorder="1"/>
    <xf numFmtId="0" fontId="4" fillId="0" borderId="38" xfId="1" applyFont="1" applyBorder="1" applyAlignment="1">
      <alignment horizontal="center"/>
    </xf>
    <xf numFmtId="0" fontId="4" fillId="0" borderId="16" xfId="1" applyFont="1" applyBorder="1" applyAlignment="1">
      <alignment horizontal="center"/>
    </xf>
    <xf numFmtId="0" fontId="2" fillId="0" borderId="16" xfId="0" applyFont="1" applyBorder="1" applyAlignment="1">
      <alignment horizontal="right"/>
    </xf>
    <xf numFmtId="0" fontId="2" fillId="0" borderId="16" xfId="0" applyFont="1" applyBorder="1" applyAlignment="1">
      <alignment horizontal="center"/>
    </xf>
    <xf numFmtId="0" fontId="6" fillId="0" borderId="26" xfId="1" applyFont="1" applyFill="1" applyBorder="1"/>
    <xf numFmtId="0" fontId="0" fillId="0" borderId="5" xfId="0" applyBorder="1" applyAlignment="1">
      <alignment horizontal="center"/>
    </xf>
    <xf numFmtId="0" fontId="5" fillId="0" borderId="27" xfId="0" applyFont="1" applyFill="1" applyBorder="1"/>
    <xf numFmtId="0" fontId="5" fillId="0" borderId="10" xfId="0" applyFont="1" applyFill="1" applyBorder="1"/>
    <xf numFmtId="0" fontId="0" fillId="0" borderId="9" xfId="0" applyBorder="1" applyAlignment="1">
      <alignment horizontal="center"/>
    </xf>
    <xf numFmtId="0" fontId="5" fillId="0" borderId="10" xfId="0" applyFont="1" applyBorder="1"/>
    <xf numFmtId="0" fontId="5" fillId="0" borderId="16" xfId="0" applyFont="1" applyBorder="1"/>
    <xf numFmtId="0" fontId="6" fillId="0" borderId="40" xfId="1" applyFont="1" applyFill="1" applyBorder="1"/>
    <xf numFmtId="0" fontId="6" fillId="0" borderId="41" xfId="1" applyFont="1" applyFill="1" applyBorder="1"/>
    <xf numFmtId="0" fontId="5" fillId="0" borderId="41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3" xfId="0" applyFont="1" applyBorder="1" applyAlignment="1">
      <alignment horizontal="left"/>
    </xf>
    <xf numFmtId="0" fontId="6" fillId="0" borderId="0" xfId="1" applyFont="1" applyFill="1" applyBorder="1"/>
    <xf numFmtId="0" fontId="6" fillId="0" borderId="26" xfId="1" applyFont="1" applyBorder="1"/>
    <xf numFmtId="0" fontId="6" fillId="0" borderId="17" xfId="1" applyFont="1" applyBorder="1"/>
    <xf numFmtId="0" fontId="0" fillId="0" borderId="6" xfId="0" applyBorder="1" applyAlignment="1">
      <alignment horizontal="center"/>
    </xf>
    <xf numFmtId="0" fontId="6" fillId="0" borderId="27" xfId="1" applyFont="1" applyBorder="1"/>
    <xf numFmtId="0" fontId="6" fillId="0" borderId="18" xfId="1" applyFont="1" applyBorder="1"/>
    <xf numFmtId="0" fontId="0" fillId="0" borderId="10" xfId="0" applyBorder="1" applyAlignment="1">
      <alignment horizontal="center"/>
    </xf>
    <xf numFmtId="0" fontId="6" fillId="0" borderId="10" xfId="1" applyFont="1" applyBorder="1"/>
    <xf numFmtId="0" fontId="6" fillId="0" borderId="0" xfId="1" applyFont="1" applyBorder="1"/>
    <xf numFmtId="0" fontId="5" fillId="0" borderId="18" xfId="0" applyFont="1" applyFill="1" applyBorder="1"/>
    <xf numFmtId="0" fontId="5" fillId="0" borderId="0" xfId="0" applyFont="1" applyFill="1" applyBorder="1" applyAlignment="1">
      <alignment horizontal="left" vertical="center"/>
    </xf>
    <xf numFmtId="0" fontId="5" fillId="0" borderId="43" xfId="0" applyFont="1" applyFill="1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5" fillId="0" borderId="46" xfId="0" applyFont="1" applyFill="1" applyBorder="1"/>
    <xf numFmtId="0" fontId="5" fillId="0" borderId="27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47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horizontal="left" vertical="center"/>
    </xf>
    <xf numFmtId="0" fontId="5" fillId="0" borderId="46" xfId="0" applyFont="1" applyBorder="1"/>
    <xf numFmtId="0" fontId="6" fillId="0" borderId="13" xfId="0" applyFont="1" applyFill="1" applyBorder="1"/>
    <xf numFmtId="0" fontId="6" fillId="0" borderId="19" xfId="1" applyFont="1" applyFill="1" applyBorder="1"/>
    <xf numFmtId="0" fontId="11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5" fillId="0" borderId="3" xfId="0" applyFont="1" applyBorder="1"/>
    <xf numFmtId="0" fontId="6" fillId="0" borderId="5" xfId="1" applyFont="1" applyFill="1" applyBorder="1"/>
    <xf numFmtId="0" fontId="5" fillId="0" borderId="6" xfId="0" applyFont="1" applyBorder="1"/>
    <xf numFmtId="3" fontId="0" fillId="0" borderId="33" xfId="0" applyNumberFormat="1" applyBorder="1"/>
    <xf numFmtId="0" fontId="6" fillId="0" borderId="13" xfId="1" applyFont="1" applyFill="1" applyBorder="1"/>
    <xf numFmtId="0" fontId="5" fillId="0" borderId="14" xfId="0" applyFont="1" applyBorder="1"/>
    <xf numFmtId="0" fontId="6" fillId="0" borderId="37" xfId="1" applyFont="1" applyFill="1" applyBorder="1"/>
    <xf numFmtId="0" fontId="0" fillId="0" borderId="4" xfId="0" applyBorder="1"/>
    <xf numFmtId="0" fontId="6" fillId="0" borderId="17" xfId="1" applyFont="1" applyFill="1" applyBorder="1"/>
    <xf numFmtId="0" fontId="0" fillId="0" borderId="12" xfId="0" applyBorder="1"/>
    <xf numFmtId="0" fontId="6" fillId="0" borderId="48" xfId="1" applyFont="1" applyFill="1" applyBorder="1" applyAlignment="1">
      <alignment horizontal="left"/>
    </xf>
    <xf numFmtId="0" fontId="6" fillId="0" borderId="29" xfId="1" applyFont="1" applyFill="1" applyBorder="1"/>
    <xf numFmtId="0" fontId="6" fillId="0" borderId="0" xfId="1" applyFont="1" applyFill="1" applyBorder="1" applyAlignment="1">
      <alignment horizontal="left"/>
    </xf>
    <xf numFmtId="0" fontId="5" fillId="0" borderId="31" xfId="0" applyFont="1" applyBorder="1" applyAlignment="1">
      <alignment horizontal="center"/>
    </xf>
    <xf numFmtId="0" fontId="6" fillId="0" borderId="37" xfId="1" applyFont="1" applyFill="1" applyBorder="1" applyAlignment="1">
      <alignment horizontal="left"/>
    </xf>
    <xf numFmtId="0" fontId="5" fillId="0" borderId="37" xfId="0" applyFont="1" applyBorder="1"/>
    <xf numFmtId="0" fontId="6" fillId="0" borderId="49" xfId="1" applyFont="1" applyFill="1" applyBorder="1" applyAlignment="1">
      <alignment horizontal="left"/>
    </xf>
    <xf numFmtId="0" fontId="6" fillId="0" borderId="50" xfId="1" applyFont="1" applyFill="1" applyBorder="1"/>
    <xf numFmtId="0" fontId="5" fillId="0" borderId="50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49" xfId="0" applyBorder="1" applyAlignment="1">
      <alignment horizontal="center"/>
    </xf>
    <xf numFmtId="3" fontId="0" fillId="0" borderId="0" xfId="0" applyNumberForma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3" fontId="5" fillId="0" borderId="14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16" xfId="0" applyNumberFormat="1" applyFont="1" applyBorder="1" applyAlignment="1">
      <alignment horizontal="center"/>
    </xf>
    <xf numFmtId="3" fontId="5" fillId="0" borderId="21" xfId="0" applyNumberFormat="1" applyFont="1" applyBorder="1" applyAlignment="1">
      <alignment horizontal="center"/>
    </xf>
    <xf numFmtId="3" fontId="5" fillId="0" borderId="9" xfId="0" applyNumberFormat="1" applyFont="1" applyBorder="1" applyAlignment="1">
      <alignment horizontal="center"/>
    </xf>
    <xf numFmtId="3" fontId="5" fillId="0" borderId="13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14" xfId="0" applyNumberFormat="1" applyBorder="1" applyAlignment="1">
      <alignment horizontal="center"/>
    </xf>
    <xf numFmtId="3" fontId="0" fillId="0" borderId="35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3" fontId="0" fillId="0" borderId="37" xfId="0" applyNumberForma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3" fontId="5" fillId="0" borderId="17" xfId="0" applyNumberFormat="1" applyFont="1" applyBorder="1" applyAlignment="1">
      <alignment horizontal="center"/>
    </xf>
    <xf numFmtId="3" fontId="5" fillId="0" borderId="18" xfId="0" applyNumberFormat="1" applyFont="1" applyBorder="1" applyAlignment="1">
      <alignment horizontal="center"/>
    </xf>
    <xf numFmtId="3" fontId="5" fillId="0" borderId="29" xfId="0" applyNumberFormat="1" applyFont="1" applyBorder="1" applyAlignment="1">
      <alignment horizontal="center"/>
    </xf>
    <xf numFmtId="3" fontId="0" fillId="0" borderId="17" xfId="0" applyNumberFormat="1" applyBorder="1" applyAlignment="1">
      <alignment horizontal="center"/>
    </xf>
    <xf numFmtId="3" fontId="0" fillId="0" borderId="18" xfId="0" applyNumberFormat="1" applyBorder="1" applyAlignment="1">
      <alignment horizontal="center"/>
    </xf>
    <xf numFmtId="3" fontId="0" fillId="0" borderId="45" xfId="0" applyNumberFormat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3" fontId="5" fillId="0" borderId="0" xfId="0" applyNumberFormat="1" applyFont="1" applyBorder="1" applyAlignment="1">
      <alignment horizontal="center"/>
    </xf>
    <xf numFmtId="3" fontId="5" fillId="0" borderId="19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52" xfId="0" applyNumberFormat="1" applyFont="1" applyBorder="1" applyAlignment="1">
      <alignment horizontal="center"/>
    </xf>
    <xf numFmtId="3" fontId="5" fillId="0" borderId="7" xfId="0" applyNumberFormat="1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3" fontId="5" fillId="0" borderId="15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/>
    </xf>
    <xf numFmtId="3" fontId="5" fillId="0" borderId="8" xfId="0" applyNumberFormat="1" applyFont="1" applyBorder="1" applyAlignment="1">
      <alignment horizontal="center"/>
    </xf>
    <xf numFmtId="3" fontId="8" fillId="0" borderId="8" xfId="0" applyNumberFormat="1" applyFont="1" applyBorder="1" applyAlignment="1">
      <alignment horizontal="center"/>
    </xf>
    <xf numFmtId="3" fontId="8" fillId="0" borderId="12" xfId="0" applyNumberFormat="1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3" fontId="0" fillId="0" borderId="12" xfId="0" applyNumberFormat="1" applyBorder="1" applyAlignment="1">
      <alignment horizontal="center"/>
    </xf>
    <xf numFmtId="0" fontId="5" fillId="0" borderId="0" xfId="0" applyFont="1"/>
    <xf numFmtId="0" fontId="2" fillId="0" borderId="53" xfId="0" applyFont="1" applyBorder="1"/>
    <xf numFmtId="0" fontId="5" fillId="0" borderId="53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4" xfId="0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0" fillId="0" borderId="53" xfId="0" applyBorder="1" applyAlignment="1">
      <alignment horizontal="center"/>
    </xf>
    <xf numFmtId="3" fontId="1" fillId="0" borderId="39" xfId="0" applyNumberFormat="1" applyFont="1" applyBorder="1" applyAlignment="1">
      <alignment horizontal="center"/>
    </xf>
    <xf numFmtId="0" fontId="7" fillId="0" borderId="3" xfId="0" applyFont="1" applyBorder="1"/>
    <xf numFmtId="164" fontId="5" fillId="0" borderId="49" xfId="0" applyNumberFormat="1" applyFont="1" applyBorder="1"/>
    <xf numFmtId="164" fontId="5" fillId="0" borderId="50" xfId="0" applyNumberFormat="1" applyFont="1" applyBorder="1"/>
    <xf numFmtId="164" fontId="5" fillId="0" borderId="56" xfId="0" applyNumberFormat="1" applyFont="1" applyBorder="1"/>
    <xf numFmtId="0" fontId="0" fillId="0" borderId="1" xfId="0" applyBorder="1" applyAlignment="1">
      <alignment horizontal="center"/>
    </xf>
    <xf numFmtId="0" fontId="3" fillId="0" borderId="5" xfId="1" applyBorder="1" applyAlignment="1">
      <alignment horizontal="left"/>
    </xf>
    <xf numFmtId="0" fontId="5" fillId="0" borderId="17" xfId="0" applyFont="1" applyBorder="1" applyAlignment="1">
      <alignment horizontal="right"/>
    </xf>
    <xf numFmtId="0" fontId="5" fillId="0" borderId="21" xfId="0" applyFont="1" applyBorder="1"/>
    <xf numFmtId="0" fontId="5" fillId="0" borderId="33" xfId="0" applyFont="1" applyBorder="1"/>
    <xf numFmtId="0" fontId="5" fillId="0" borderId="24" xfId="0" applyFont="1" applyBorder="1"/>
    <xf numFmtId="1" fontId="5" fillId="0" borderId="57" xfId="0" applyNumberFormat="1" applyFont="1" applyBorder="1" applyAlignment="1">
      <alignment horizontal="center"/>
    </xf>
    <xf numFmtId="0" fontId="5" fillId="0" borderId="18" xfId="0" applyFont="1" applyBorder="1" applyAlignment="1">
      <alignment horizontal="right"/>
    </xf>
    <xf numFmtId="0" fontId="5" fillId="0" borderId="18" xfId="0" applyFont="1" applyBorder="1"/>
    <xf numFmtId="1" fontId="5" fillId="0" borderId="8" xfId="0" applyNumberFormat="1" applyFont="1" applyBorder="1" applyAlignment="1">
      <alignment horizontal="center"/>
    </xf>
    <xf numFmtId="0" fontId="5" fillId="0" borderId="19" xfId="0" applyFont="1" applyBorder="1" applyAlignment="1">
      <alignment horizontal="right"/>
    </xf>
    <xf numFmtId="0" fontId="5" fillId="0" borderId="19" xfId="0" applyFont="1" applyBorder="1"/>
    <xf numFmtId="1" fontId="5" fillId="0" borderId="12" xfId="0" applyNumberFormat="1" applyFont="1" applyBorder="1" applyAlignment="1">
      <alignment horizontal="center"/>
    </xf>
    <xf numFmtId="0" fontId="9" fillId="0" borderId="1" xfId="1" applyFont="1" applyBorder="1" applyAlignment="1">
      <alignment horizontal="left"/>
    </xf>
    <xf numFmtId="1" fontId="0" fillId="0" borderId="1" xfId="0" applyNumberFormat="1" applyBorder="1" applyAlignment="1">
      <alignment horizontal="center"/>
    </xf>
    <xf numFmtId="164" fontId="5" fillId="0" borderId="51" xfId="0" applyNumberFormat="1" applyFont="1" applyBorder="1"/>
    <xf numFmtId="0" fontId="5" fillId="0" borderId="4" xfId="0" applyFont="1" applyBorder="1" applyAlignment="1">
      <alignment horizontal="center"/>
    </xf>
    <xf numFmtId="0" fontId="5" fillId="0" borderId="9" xfId="0" applyFont="1" applyFill="1" applyBorder="1"/>
    <xf numFmtId="0" fontId="5" fillId="0" borderId="8" xfId="0" applyFont="1" applyBorder="1" applyAlignment="1">
      <alignment horizontal="center"/>
    </xf>
    <xf numFmtId="0" fontId="6" fillId="0" borderId="9" xfId="1" applyFont="1" applyFill="1" applyBorder="1"/>
    <xf numFmtId="0" fontId="5" fillId="0" borderId="23" xfId="0" applyFont="1" applyBorder="1"/>
    <xf numFmtId="0" fontId="6" fillId="0" borderId="48" xfId="1" applyFont="1" applyFill="1" applyBorder="1"/>
    <xf numFmtId="0" fontId="5" fillId="0" borderId="4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49" xfId="0" applyFont="1" applyBorder="1"/>
    <xf numFmtId="0" fontId="5" fillId="0" borderId="50" xfId="0" applyFont="1" applyBorder="1"/>
    <xf numFmtId="0" fontId="5" fillId="0" borderId="56" xfId="0" applyFont="1" applyBorder="1"/>
    <xf numFmtId="0" fontId="5" fillId="0" borderId="56" xfId="0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1" fontId="2" fillId="0" borderId="1" xfId="0" applyNumberFormat="1" applyFont="1" applyBorder="1" applyAlignment="1">
      <alignment horizontal="center"/>
    </xf>
    <xf numFmtId="41" fontId="2" fillId="0" borderId="0" xfId="0" applyNumberFormat="1" applyFont="1" applyAlignment="1">
      <alignment horizontal="center"/>
    </xf>
    <xf numFmtId="0" fontId="2" fillId="0" borderId="53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57" xfId="0" applyBorder="1" applyAlignment="1">
      <alignment horizontal="center"/>
    </xf>
    <xf numFmtId="1" fontId="0" fillId="0" borderId="25" xfId="0" applyNumberFormat="1" applyBorder="1" applyAlignment="1">
      <alignment horizontal="center"/>
    </xf>
    <xf numFmtId="164" fontId="5" fillId="0" borderId="58" xfId="0" applyNumberFormat="1" applyFont="1" applyBorder="1"/>
    <xf numFmtId="164" fontId="5" fillId="0" borderId="20" xfId="0" applyNumberFormat="1" applyFont="1" applyBorder="1"/>
    <xf numFmtId="164" fontId="5" fillId="0" borderId="22" xfId="0" applyNumberFormat="1" applyFont="1" applyBorder="1"/>
    <xf numFmtId="164" fontId="5" fillId="0" borderId="48" xfId="0" applyNumberFormat="1" applyFont="1" applyBorder="1"/>
    <xf numFmtId="164" fontId="5" fillId="0" borderId="41" xfId="0" applyNumberFormat="1" applyFont="1" applyBorder="1"/>
    <xf numFmtId="164" fontId="5" fillId="0" borderId="42" xfId="0" applyNumberFormat="1" applyFont="1" applyBorder="1"/>
    <xf numFmtId="0" fontId="5" fillId="0" borderId="49" xfId="0" applyFont="1" applyBorder="1" applyAlignment="1">
      <alignment horizontal="center"/>
    </xf>
    <xf numFmtId="0" fontId="5" fillId="0" borderId="51" xfId="0" applyFont="1" applyBorder="1" applyAlignment="1">
      <alignment horizontal="center"/>
    </xf>
    <xf numFmtId="3" fontId="0" fillId="0" borderId="33" xfId="0" applyNumberForma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25" xfId="0" applyFont="1" applyBorder="1" applyAlignment="1">
      <alignment horizontal="center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daraszL/Desktop/2.2%20sz&#225;m&#250;%20f&#252;ggel&#233;k-R&#233;szletez&#337;%20adatok-1-2-r&#233;szaj&#225;nlatho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ka1"/>
    </sheetNames>
    <sheetDataSet>
      <sheetData sheetId="0" refreshError="1">
        <row r="17">
          <cell r="C17" t="str">
            <v>5900 Orosháza, Táncsics Mihály u. 2-4.</v>
          </cell>
        </row>
        <row r="19">
          <cell r="C19" t="str">
            <v>5900 Orosháza, Dózsa György utca 1.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6"/>
  <sheetViews>
    <sheetView topLeftCell="A64" workbookViewId="0">
      <selection activeCell="B111" sqref="B111"/>
    </sheetView>
  </sheetViews>
  <sheetFormatPr defaultRowHeight="14.4" x14ac:dyDescent="0.3"/>
  <cols>
    <col min="2" max="2" width="104" bestFit="1" customWidth="1"/>
    <col min="3" max="3" width="31.109375" bestFit="1" customWidth="1"/>
    <col min="4" max="4" width="46.33203125" bestFit="1" customWidth="1"/>
    <col min="5" max="5" width="18.5546875" bestFit="1" customWidth="1"/>
    <col min="6" max="6" width="21.6640625" bestFit="1" customWidth="1"/>
    <col min="7" max="7" width="16.6640625" style="1" bestFit="1" customWidth="1"/>
    <col min="8" max="8" width="16.6640625" style="1" customWidth="1"/>
    <col min="9" max="9" width="41.5546875" bestFit="1" customWidth="1"/>
    <col min="10" max="10" width="23.6640625" style="1" bestFit="1" customWidth="1"/>
    <col min="11" max="11" width="24.88671875" style="1" bestFit="1" customWidth="1"/>
  </cols>
  <sheetData>
    <row r="2" spans="2:11" ht="15" thickBot="1" x14ac:dyDescent="0.35">
      <c r="G2" s="155"/>
      <c r="H2" s="155"/>
    </row>
    <row r="3" spans="2:11" ht="16.2" thickBot="1" x14ac:dyDescent="0.35">
      <c r="B3" s="3" t="s">
        <v>0</v>
      </c>
      <c r="G3" s="155"/>
      <c r="H3" s="155"/>
    </row>
    <row r="4" spans="2:11" ht="15" thickBot="1" x14ac:dyDescent="0.35">
      <c r="G4" s="155"/>
      <c r="H4" s="155"/>
    </row>
    <row r="5" spans="2:11" ht="16.2" thickBot="1" x14ac:dyDescent="0.35">
      <c r="B5" s="4" t="s">
        <v>1</v>
      </c>
      <c r="C5" s="5" t="s">
        <v>2</v>
      </c>
      <c r="D5" s="6" t="s">
        <v>3</v>
      </c>
      <c r="E5" s="7" t="s">
        <v>4</v>
      </c>
      <c r="F5" s="8" t="s">
        <v>5</v>
      </c>
      <c r="G5" s="156" t="s">
        <v>6</v>
      </c>
      <c r="H5" s="156" t="s">
        <v>8</v>
      </c>
      <c r="I5" s="9" t="s">
        <v>7</v>
      </c>
      <c r="J5" s="35" t="s">
        <v>331</v>
      </c>
      <c r="K5" s="35" t="s">
        <v>307</v>
      </c>
    </row>
    <row r="6" spans="2:11" ht="15" thickBot="1" x14ac:dyDescent="0.35">
      <c r="B6" s="11" t="s">
        <v>9</v>
      </c>
      <c r="C6" s="12" t="s">
        <v>10</v>
      </c>
      <c r="D6" s="13" t="s">
        <v>11</v>
      </c>
      <c r="E6" s="14" t="s">
        <v>12</v>
      </c>
      <c r="F6" s="15" t="s">
        <v>13</v>
      </c>
      <c r="G6" s="157">
        <v>54843</v>
      </c>
      <c r="H6" s="186">
        <v>1687245</v>
      </c>
      <c r="I6" s="39" t="s">
        <v>14</v>
      </c>
      <c r="J6" s="96">
        <v>10.24</v>
      </c>
      <c r="K6" s="72" t="s">
        <v>310</v>
      </c>
    </row>
    <row r="7" spans="2:11" ht="15" thickBot="1" x14ac:dyDescent="0.35">
      <c r="B7" s="16" t="s">
        <v>15</v>
      </c>
      <c r="C7" s="17" t="s">
        <v>16</v>
      </c>
      <c r="D7" s="18" t="s">
        <v>17</v>
      </c>
      <c r="E7" s="19" t="s">
        <v>18</v>
      </c>
      <c r="F7" s="20" t="s">
        <v>19</v>
      </c>
      <c r="G7" s="158">
        <v>43897</v>
      </c>
      <c r="H7" s="187">
        <v>1348642</v>
      </c>
      <c r="I7" s="42" t="s">
        <v>20</v>
      </c>
      <c r="J7" s="99">
        <v>5.74</v>
      </c>
      <c r="K7" s="72" t="s">
        <v>310</v>
      </c>
    </row>
    <row r="8" spans="2:11" x14ac:dyDescent="0.3">
      <c r="B8" s="16" t="s">
        <v>21</v>
      </c>
      <c r="C8" s="17" t="s">
        <v>22</v>
      </c>
      <c r="D8" s="18" t="s">
        <v>23</v>
      </c>
      <c r="E8" s="19" t="s">
        <v>24</v>
      </c>
      <c r="F8" s="20" t="s">
        <v>25</v>
      </c>
      <c r="G8" s="158">
        <v>20152</v>
      </c>
      <c r="H8" s="187">
        <v>617947</v>
      </c>
      <c r="I8" s="42" t="s">
        <v>26</v>
      </c>
      <c r="J8" s="99">
        <v>7.15</v>
      </c>
      <c r="K8" s="72" t="s">
        <v>310</v>
      </c>
    </row>
    <row r="9" spans="2:11" ht="15" thickBot="1" x14ac:dyDescent="0.35">
      <c r="B9" s="16" t="s">
        <v>27</v>
      </c>
      <c r="C9" s="17" t="s">
        <v>28</v>
      </c>
      <c r="D9" s="18" t="s">
        <v>29</v>
      </c>
      <c r="E9" s="19" t="s">
        <v>30</v>
      </c>
      <c r="F9" s="20" t="s">
        <v>31</v>
      </c>
      <c r="G9" s="158">
        <v>85266</v>
      </c>
      <c r="H9" s="187">
        <v>2617045</v>
      </c>
      <c r="I9" s="42" t="s">
        <v>32</v>
      </c>
      <c r="J9" s="99">
        <v>7.76</v>
      </c>
      <c r="K9" s="75" t="s">
        <v>309</v>
      </c>
    </row>
    <row r="10" spans="2:11" ht="15" thickBot="1" x14ac:dyDescent="0.35">
      <c r="B10" s="21" t="s">
        <v>33</v>
      </c>
      <c r="C10" s="22" t="s">
        <v>34</v>
      </c>
      <c r="D10" s="23" t="s">
        <v>35</v>
      </c>
      <c r="E10" s="24" t="s">
        <v>36</v>
      </c>
      <c r="F10" s="25" t="s">
        <v>37</v>
      </c>
      <c r="G10" s="159">
        <v>69298</v>
      </c>
      <c r="H10" s="188">
        <v>2092486</v>
      </c>
      <c r="I10" s="44" t="s">
        <v>38</v>
      </c>
      <c r="J10" s="105">
        <v>6.66</v>
      </c>
      <c r="K10" s="72" t="s">
        <v>310</v>
      </c>
    </row>
    <row r="11" spans="2:11" ht="15" thickBot="1" x14ac:dyDescent="0.35">
      <c r="B11" s="26" t="s">
        <v>39</v>
      </c>
      <c r="C11" s="27"/>
      <c r="D11" s="28"/>
      <c r="E11" s="29"/>
      <c r="F11" s="30"/>
      <c r="G11" s="160">
        <f>SUM(G6:G10)</f>
        <v>273456</v>
      </c>
      <c r="H11" s="162">
        <f>SUM(H6:H10)</f>
        <v>8363365</v>
      </c>
    </row>
    <row r="12" spans="2:11" ht="16.2" thickBot="1" x14ac:dyDescent="0.35">
      <c r="B12" s="4" t="s">
        <v>1</v>
      </c>
      <c r="C12" s="5" t="s">
        <v>2</v>
      </c>
      <c r="D12" s="6" t="s">
        <v>3</v>
      </c>
      <c r="E12" s="34" t="s">
        <v>4</v>
      </c>
      <c r="F12" s="35" t="s">
        <v>5</v>
      </c>
      <c r="G12" s="161" t="s">
        <v>6</v>
      </c>
      <c r="H12" s="156" t="s">
        <v>8</v>
      </c>
      <c r="I12" s="199" t="s">
        <v>7</v>
      </c>
      <c r="J12" s="35" t="s">
        <v>331</v>
      </c>
      <c r="K12" s="35" t="s">
        <v>307</v>
      </c>
    </row>
    <row r="13" spans="2:11" ht="15" thickBot="1" x14ac:dyDescent="0.35">
      <c r="B13" s="11" t="s">
        <v>40</v>
      </c>
      <c r="C13" s="12" t="s">
        <v>41</v>
      </c>
      <c r="D13" s="38" t="s">
        <v>42</v>
      </c>
      <c r="E13" s="14" t="s">
        <v>43</v>
      </c>
      <c r="F13" s="15" t="s">
        <v>44</v>
      </c>
      <c r="G13" s="157">
        <v>4596</v>
      </c>
      <c r="H13" s="189">
        <v>140675</v>
      </c>
      <c r="I13" s="39" t="s">
        <v>45</v>
      </c>
      <c r="J13" s="96">
        <v>6.63</v>
      </c>
      <c r="K13" s="72" t="s">
        <v>310</v>
      </c>
    </row>
    <row r="14" spans="2:11" ht="15" thickBot="1" x14ac:dyDescent="0.35">
      <c r="B14" s="16" t="s">
        <v>46</v>
      </c>
      <c r="C14" s="17" t="s">
        <v>47</v>
      </c>
      <c r="D14" s="41" t="s">
        <v>48</v>
      </c>
      <c r="E14" s="19" t="s">
        <v>49</v>
      </c>
      <c r="F14" s="20" t="s">
        <v>50</v>
      </c>
      <c r="G14" s="158">
        <v>873</v>
      </c>
      <c r="H14" s="190">
        <v>26721</v>
      </c>
      <c r="I14" s="42" t="s">
        <v>51</v>
      </c>
      <c r="J14" s="99">
        <v>1.9</v>
      </c>
      <c r="K14" s="72" t="s">
        <v>310</v>
      </c>
    </row>
    <row r="15" spans="2:11" ht="15" thickBot="1" x14ac:dyDescent="0.35">
      <c r="B15" s="16" t="s">
        <v>46</v>
      </c>
      <c r="C15" s="17" t="s">
        <v>52</v>
      </c>
      <c r="D15" s="41" t="s">
        <v>53</v>
      </c>
      <c r="E15" s="19" t="s">
        <v>54</v>
      </c>
      <c r="F15" s="20" t="s">
        <v>50</v>
      </c>
      <c r="G15" s="158">
        <v>2365</v>
      </c>
      <c r="H15" s="190">
        <v>72388</v>
      </c>
      <c r="I15" s="42" t="s">
        <v>55</v>
      </c>
      <c r="J15" s="99">
        <v>5.17</v>
      </c>
      <c r="K15" s="72" t="s">
        <v>310</v>
      </c>
    </row>
    <row r="16" spans="2:11" ht="15" thickBot="1" x14ac:dyDescent="0.35">
      <c r="B16" s="16" t="s">
        <v>56</v>
      </c>
      <c r="C16" s="17" t="s">
        <v>57</v>
      </c>
      <c r="D16" s="41" t="s">
        <v>58</v>
      </c>
      <c r="E16" s="19" t="s">
        <v>59</v>
      </c>
      <c r="F16" s="20" t="s">
        <v>60</v>
      </c>
      <c r="G16" s="158">
        <v>10031</v>
      </c>
      <c r="H16" s="190">
        <v>307030</v>
      </c>
      <c r="I16" s="42" t="s">
        <v>61</v>
      </c>
      <c r="J16" s="99">
        <v>5.35</v>
      </c>
      <c r="K16" s="72" t="s">
        <v>310</v>
      </c>
    </row>
    <row r="17" spans="2:11" ht="15" thickBot="1" x14ac:dyDescent="0.35">
      <c r="B17" s="16" t="s">
        <v>62</v>
      </c>
      <c r="C17" s="17" t="s">
        <v>63</v>
      </c>
      <c r="D17" s="41" t="s">
        <v>64</v>
      </c>
      <c r="E17" s="19" t="s">
        <v>65</v>
      </c>
      <c r="F17" s="20" t="s">
        <v>66</v>
      </c>
      <c r="G17" s="158">
        <v>18444</v>
      </c>
      <c r="H17" s="190">
        <v>564536</v>
      </c>
      <c r="I17" s="42" t="s">
        <v>67</v>
      </c>
      <c r="J17" s="99">
        <v>8.69</v>
      </c>
      <c r="K17" s="72" t="s">
        <v>310</v>
      </c>
    </row>
    <row r="18" spans="2:11" ht="15" thickBot="1" x14ac:dyDescent="0.35">
      <c r="B18" s="16" t="s">
        <v>68</v>
      </c>
      <c r="C18" s="17" t="s">
        <v>69</v>
      </c>
      <c r="D18" s="41" t="s">
        <v>70</v>
      </c>
      <c r="E18" s="19" t="s">
        <v>71</v>
      </c>
      <c r="F18" s="20" t="s">
        <v>50</v>
      </c>
      <c r="G18" s="158">
        <v>615</v>
      </c>
      <c r="H18" s="191">
        <v>18824</v>
      </c>
      <c r="I18" s="42" t="s">
        <v>72</v>
      </c>
      <c r="J18" s="99">
        <v>1.1200000000000001</v>
      </c>
      <c r="K18" s="72" t="s">
        <v>310</v>
      </c>
    </row>
    <row r="19" spans="2:11" ht="15" thickBot="1" x14ac:dyDescent="0.35">
      <c r="B19" s="16" t="s">
        <v>73</v>
      </c>
      <c r="C19" s="17" t="s">
        <v>74</v>
      </c>
      <c r="D19" s="41" t="s">
        <v>75</v>
      </c>
      <c r="E19" s="19" t="s">
        <v>76</v>
      </c>
      <c r="F19" s="20" t="s">
        <v>50</v>
      </c>
      <c r="G19" s="158">
        <v>2394</v>
      </c>
      <c r="H19" s="191">
        <v>73276</v>
      </c>
      <c r="I19" s="42" t="s">
        <v>77</v>
      </c>
      <c r="J19" s="99">
        <v>5.1100000000000003</v>
      </c>
      <c r="K19" s="72" t="s">
        <v>310</v>
      </c>
    </row>
    <row r="20" spans="2:11" ht="15" thickBot="1" x14ac:dyDescent="0.35">
      <c r="B20" s="21" t="s">
        <v>78</v>
      </c>
      <c r="C20" s="22" t="s">
        <v>79</v>
      </c>
      <c r="D20" s="23" t="str">
        <f>[1]Munka1!$C$19</f>
        <v>5900 Orosháza, Dózsa György utca 1.</v>
      </c>
      <c r="E20" s="24" t="s">
        <v>80</v>
      </c>
      <c r="F20" s="25" t="s">
        <v>50</v>
      </c>
      <c r="G20" s="159">
        <v>3734</v>
      </c>
      <c r="H20" s="192">
        <v>114291</v>
      </c>
      <c r="I20" s="44" t="s">
        <v>81</v>
      </c>
      <c r="J20" s="105">
        <v>5.64</v>
      </c>
      <c r="K20" s="72" t="s">
        <v>310</v>
      </c>
    </row>
    <row r="21" spans="2:11" ht="15" thickBot="1" x14ac:dyDescent="0.35">
      <c r="B21" s="26" t="s">
        <v>39</v>
      </c>
      <c r="C21" s="45"/>
      <c r="D21" s="45"/>
      <c r="G21" s="162">
        <f>SUM(G13:G20)</f>
        <v>43052</v>
      </c>
      <c r="H21" s="162">
        <f>SUM(H13:H20)</f>
        <v>1317741</v>
      </c>
      <c r="I21" s="31"/>
    </row>
    <row r="22" spans="2:11" ht="15" thickBot="1" x14ac:dyDescent="0.35">
      <c r="B22" s="54" t="s">
        <v>311</v>
      </c>
      <c r="C22" s="45"/>
      <c r="D22" s="45"/>
      <c r="G22" s="160">
        <f>G11+G21</f>
        <v>316508</v>
      </c>
      <c r="H22" s="160">
        <f>H11+H21</f>
        <v>9681106</v>
      </c>
      <c r="I22" s="31"/>
    </row>
    <row r="23" spans="2:11" ht="15" thickBot="1" x14ac:dyDescent="0.35">
      <c r="B23" s="54"/>
      <c r="C23" s="45"/>
      <c r="D23" s="45"/>
      <c r="G23" s="162"/>
      <c r="H23" s="208"/>
      <c r="I23" s="31"/>
    </row>
    <row r="24" spans="2:11" ht="16.2" thickBot="1" x14ac:dyDescent="0.35">
      <c r="B24" s="35" t="s">
        <v>82</v>
      </c>
      <c r="C24" s="4" t="s">
        <v>2</v>
      </c>
      <c r="D24" s="4" t="s">
        <v>3</v>
      </c>
      <c r="E24" s="34" t="s">
        <v>4</v>
      </c>
      <c r="F24" s="35" t="s">
        <v>5</v>
      </c>
      <c r="G24" s="161" t="s">
        <v>6</v>
      </c>
      <c r="H24" s="156" t="s">
        <v>8</v>
      </c>
      <c r="I24" s="199" t="s">
        <v>7</v>
      </c>
      <c r="J24" s="35" t="s">
        <v>331</v>
      </c>
      <c r="K24" s="35" t="s">
        <v>307</v>
      </c>
    </row>
    <row r="25" spans="2:11" ht="15" thickBot="1" x14ac:dyDescent="0.35">
      <c r="B25" s="11" t="s">
        <v>83</v>
      </c>
      <c r="C25" s="46" t="s">
        <v>83</v>
      </c>
      <c r="D25" s="47" t="s">
        <v>84</v>
      </c>
      <c r="E25" s="14" t="s">
        <v>85</v>
      </c>
      <c r="F25" s="15" t="s">
        <v>86</v>
      </c>
      <c r="G25" s="163">
        <v>1304</v>
      </c>
      <c r="H25" s="189">
        <v>39913</v>
      </c>
      <c r="I25" s="48" t="s">
        <v>87</v>
      </c>
      <c r="J25" s="96">
        <v>15.77</v>
      </c>
      <c r="K25" s="72" t="s">
        <v>310</v>
      </c>
    </row>
    <row r="26" spans="2:11" ht="15" thickBot="1" x14ac:dyDescent="0.35">
      <c r="B26" s="16" t="s">
        <v>88</v>
      </c>
      <c r="C26" s="49" t="s">
        <v>88</v>
      </c>
      <c r="D26" s="18" t="s">
        <v>89</v>
      </c>
      <c r="E26" s="19" t="s">
        <v>90</v>
      </c>
      <c r="F26" s="20" t="s">
        <v>50</v>
      </c>
      <c r="G26" s="164">
        <v>4760</v>
      </c>
      <c r="H26" s="190">
        <v>145695</v>
      </c>
      <c r="I26" s="42" t="s">
        <v>91</v>
      </c>
      <c r="J26" s="99">
        <v>10.06</v>
      </c>
      <c r="K26" s="72" t="s">
        <v>310</v>
      </c>
    </row>
    <row r="27" spans="2:11" ht="15" thickBot="1" x14ac:dyDescent="0.35">
      <c r="B27" s="16" t="s">
        <v>92</v>
      </c>
      <c r="C27" s="49" t="s">
        <v>93</v>
      </c>
      <c r="D27" s="18" t="s">
        <v>94</v>
      </c>
      <c r="E27" s="19" t="s">
        <v>95</v>
      </c>
      <c r="F27" s="20" t="s">
        <v>50</v>
      </c>
      <c r="G27" s="164">
        <v>0</v>
      </c>
      <c r="H27" s="190">
        <v>0</v>
      </c>
      <c r="I27" s="51" t="s">
        <v>96</v>
      </c>
      <c r="J27" s="99">
        <v>0</v>
      </c>
      <c r="K27" s="72" t="s">
        <v>310</v>
      </c>
    </row>
    <row r="28" spans="2:11" ht="15" thickBot="1" x14ac:dyDescent="0.35">
      <c r="B28" s="16" t="s">
        <v>92</v>
      </c>
      <c r="C28" s="52" t="s">
        <v>93</v>
      </c>
      <c r="D28" s="23" t="s">
        <v>94</v>
      </c>
      <c r="E28" s="24" t="s">
        <v>97</v>
      </c>
      <c r="F28" s="25" t="s">
        <v>50</v>
      </c>
      <c r="G28" s="165">
        <v>6005</v>
      </c>
      <c r="H28" s="193">
        <v>183802</v>
      </c>
      <c r="I28" s="44" t="s">
        <v>98</v>
      </c>
      <c r="J28" s="105">
        <v>12.44</v>
      </c>
      <c r="K28" s="72" t="s">
        <v>310</v>
      </c>
    </row>
    <row r="29" spans="2:11" ht="15" thickBot="1" x14ac:dyDescent="0.35">
      <c r="B29" s="54" t="s">
        <v>39</v>
      </c>
      <c r="C29" s="45"/>
      <c r="D29" s="45"/>
      <c r="G29" s="162">
        <f>SUM(G25:G28)</f>
        <v>12069</v>
      </c>
      <c r="H29" s="162">
        <f>SUM(H25:H28)</f>
        <v>369410</v>
      </c>
      <c r="I29" s="31"/>
    </row>
    <row r="30" spans="2:11" ht="15" thickBot="1" x14ac:dyDescent="0.35">
      <c r="B30" s="54"/>
      <c r="C30" s="45"/>
      <c r="D30" s="45"/>
      <c r="G30" s="162"/>
      <c r="H30" s="162"/>
      <c r="I30" s="31"/>
    </row>
    <row r="31" spans="2:11" ht="16.2" thickBot="1" x14ac:dyDescent="0.35">
      <c r="B31" s="35" t="s">
        <v>99</v>
      </c>
      <c r="C31" s="55" t="s">
        <v>2</v>
      </c>
      <c r="D31" s="4" t="s">
        <v>3</v>
      </c>
      <c r="E31" s="34" t="s">
        <v>4</v>
      </c>
      <c r="F31" s="35" t="s">
        <v>5</v>
      </c>
      <c r="G31" s="161" t="s">
        <v>6</v>
      </c>
      <c r="H31" s="161" t="s">
        <v>8</v>
      </c>
      <c r="I31" s="199" t="s">
        <v>7</v>
      </c>
      <c r="J31" s="35" t="s">
        <v>331</v>
      </c>
      <c r="K31" s="35" t="s">
        <v>307</v>
      </c>
    </row>
    <row r="32" spans="2:11" ht="15" thickBot="1" x14ac:dyDescent="0.35">
      <c r="B32" s="56" t="s">
        <v>100</v>
      </c>
      <c r="C32" s="57" t="s">
        <v>101</v>
      </c>
      <c r="D32" s="57" t="s">
        <v>102</v>
      </c>
      <c r="E32" s="58" t="s">
        <v>103</v>
      </c>
      <c r="F32" s="58" t="s">
        <v>25</v>
      </c>
      <c r="G32" s="166">
        <v>12794</v>
      </c>
      <c r="H32" s="194">
        <v>391600</v>
      </c>
      <c r="I32" s="200" t="s">
        <v>104</v>
      </c>
      <c r="J32" s="113">
        <v>5.5</v>
      </c>
      <c r="K32" s="72" t="s">
        <v>310</v>
      </c>
    </row>
    <row r="33" spans="2:11" ht="15" thickBot="1" x14ac:dyDescent="0.35">
      <c r="B33" s="26" t="s">
        <v>39</v>
      </c>
      <c r="C33" s="45"/>
      <c r="D33" s="45"/>
      <c r="G33" s="162">
        <v>12794</v>
      </c>
      <c r="H33" s="194">
        <v>391600</v>
      </c>
      <c r="I33" s="31"/>
    </row>
    <row r="34" spans="2:11" ht="16.2" thickBot="1" x14ac:dyDescent="0.35">
      <c r="B34" s="35" t="s">
        <v>99</v>
      </c>
      <c r="C34" s="55" t="s">
        <v>2</v>
      </c>
      <c r="D34" s="4" t="s">
        <v>3</v>
      </c>
      <c r="E34" s="34" t="s">
        <v>4</v>
      </c>
      <c r="F34" s="35" t="s">
        <v>5</v>
      </c>
      <c r="G34" s="161" t="s">
        <v>6</v>
      </c>
      <c r="H34" s="156" t="s">
        <v>8</v>
      </c>
      <c r="I34" s="199" t="s">
        <v>7</v>
      </c>
      <c r="J34" s="35" t="s">
        <v>331</v>
      </c>
      <c r="K34" s="35" t="s">
        <v>307</v>
      </c>
    </row>
    <row r="35" spans="2:11" ht="15" thickBot="1" x14ac:dyDescent="0.35">
      <c r="B35" s="60" t="s">
        <v>100</v>
      </c>
      <c r="C35" s="61" t="s">
        <v>105</v>
      </c>
      <c r="D35" s="62" t="s">
        <v>106</v>
      </c>
      <c r="E35" s="15" t="s">
        <v>107</v>
      </c>
      <c r="F35" s="15" t="s">
        <v>108</v>
      </c>
      <c r="G35" s="157">
        <v>5030</v>
      </c>
      <c r="H35" s="195">
        <v>153959</v>
      </c>
      <c r="I35" s="39" t="s">
        <v>109</v>
      </c>
      <c r="J35" s="96">
        <v>4.71</v>
      </c>
      <c r="K35" s="72" t="s">
        <v>310</v>
      </c>
    </row>
    <row r="36" spans="2:11" ht="15" thickBot="1" x14ac:dyDescent="0.35">
      <c r="B36" s="63" t="s">
        <v>100</v>
      </c>
      <c r="C36" s="64" t="s">
        <v>110</v>
      </c>
      <c r="D36" s="65" t="s">
        <v>111</v>
      </c>
      <c r="E36" s="20" t="s">
        <v>112</v>
      </c>
      <c r="F36" s="20" t="s">
        <v>44</v>
      </c>
      <c r="G36" s="158">
        <v>3570</v>
      </c>
      <c r="H36" s="196">
        <v>109271</v>
      </c>
      <c r="I36" s="42" t="s">
        <v>113</v>
      </c>
      <c r="J36" s="99">
        <v>2.2599999999999998</v>
      </c>
      <c r="K36" s="72" t="s">
        <v>310</v>
      </c>
    </row>
    <row r="37" spans="2:11" ht="15" thickBot="1" x14ac:dyDescent="0.35">
      <c r="B37" s="63" t="s">
        <v>100</v>
      </c>
      <c r="C37" s="64" t="s">
        <v>114</v>
      </c>
      <c r="D37" s="65" t="s">
        <v>115</v>
      </c>
      <c r="E37" s="20" t="s">
        <v>116</v>
      </c>
      <c r="F37" s="20" t="s">
        <v>50</v>
      </c>
      <c r="G37" s="158">
        <v>0</v>
      </c>
      <c r="H37" s="196">
        <v>0</v>
      </c>
      <c r="I37" s="42" t="s">
        <v>96</v>
      </c>
      <c r="J37" s="99">
        <v>0</v>
      </c>
      <c r="K37" s="72" t="s">
        <v>310</v>
      </c>
    </row>
    <row r="38" spans="2:11" ht="15" thickBot="1" x14ac:dyDescent="0.35">
      <c r="B38" s="66" t="s">
        <v>100</v>
      </c>
      <c r="C38" s="67" t="s">
        <v>117</v>
      </c>
      <c r="D38" s="68" t="s">
        <v>118</v>
      </c>
      <c r="E38" s="24" t="s">
        <v>119</v>
      </c>
      <c r="F38" s="25" t="s">
        <v>50</v>
      </c>
      <c r="G38" s="159">
        <v>1130</v>
      </c>
      <c r="H38" s="197">
        <v>34587</v>
      </c>
      <c r="I38" s="69" t="s">
        <v>120</v>
      </c>
      <c r="J38" s="105">
        <v>1.38</v>
      </c>
      <c r="K38" s="72" t="s">
        <v>310</v>
      </c>
    </row>
    <row r="39" spans="2:11" ht="15" thickBot="1" x14ac:dyDescent="0.35">
      <c r="B39" s="26" t="s">
        <v>39</v>
      </c>
      <c r="C39" s="45"/>
      <c r="D39" s="45"/>
      <c r="G39" s="162">
        <f>SUM(G35:G38)</f>
        <v>9730</v>
      </c>
      <c r="H39" s="162">
        <f>SUM(H35:H38)</f>
        <v>297817</v>
      </c>
      <c r="I39" s="31"/>
    </row>
    <row r="40" spans="2:11" ht="15" thickBot="1" x14ac:dyDescent="0.35">
      <c r="B40" s="54" t="s">
        <v>311</v>
      </c>
      <c r="C40" s="45"/>
      <c r="D40" s="45"/>
      <c r="G40" s="162">
        <f>G33+G39</f>
        <v>22524</v>
      </c>
      <c r="H40" s="162">
        <f>H33+H39</f>
        <v>689417</v>
      </c>
      <c r="I40" s="31"/>
    </row>
    <row r="41" spans="2:11" ht="15" thickBot="1" x14ac:dyDescent="0.35">
      <c r="B41" s="209"/>
      <c r="C41" s="45"/>
      <c r="D41" s="45"/>
      <c r="G41" s="162"/>
      <c r="H41" s="208"/>
      <c r="I41" s="31"/>
    </row>
    <row r="42" spans="2:11" ht="16.2" thickBot="1" x14ac:dyDescent="0.35">
      <c r="B42" s="8" t="s">
        <v>121</v>
      </c>
      <c r="C42" s="5" t="s">
        <v>2</v>
      </c>
      <c r="D42" s="6" t="s">
        <v>3</v>
      </c>
      <c r="E42" s="7" t="s">
        <v>4</v>
      </c>
      <c r="F42" s="8" t="s">
        <v>5</v>
      </c>
      <c r="G42" s="161" t="s">
        <v>6</v>
      </c>
      <c r="H42" s="156" t="s">
        <v>8</v>
      </c>
      <c r="I42" s="201"/>
      <c r="J42" s="35" t="s">
        <v>331</v>
      </c>
      <c r="K42" s="35" t="s">
        <v>307</v>
      </c>
    </row>
    <row r="43" spans="2:11" ht="15" thickBot="1" x14ac:dyDescent="0.35">
      <c r="B43" s="70" t="s">
        <v>122</v>
      </c>
      <c r="C43" s="71" t="s">
        <v>123</v>
      </c>
      <c r="D43" s="71" t="s">
        <v>124</v>
      </c>
      <c r="E43" s="15" t="s">
        <v>125</v>
      </c>
      <c r="F43" s="15" t="s">
        <v>60</v>
      </c>
      <c r="G43" s="167">
        <v>5606</v>
      </c>
      <c r="H43" s="189">
        <v>171589</v>
      </c>
      <c r="I43" s="73" t="s">
        <v>126</v>
      </c>
      <c r="J43" s="96">
        <v>2.42</v>
      </c>
      <c r="K43" s="72" t="s">
        <v>310</v>
      </c>
    </row>
    <row r="44" spans="2:11" ht="15" thickBot="1" x14ac:dyDescent="0.35">
      <c r="B44" s="74" t="s">
        <v>122</v>
      </c>
      <c r="C44" s="65" t="s">
        <v>127</v>
      </c>
      <c r="D44" s="65" t="s">
        <v>128</v>
      </c>
      <c r="E44" s="20" t="s">
        <v>129</v>
      </c>
      <c r="F44" s="25" t="s">
        <v>108</v>
      </c>
      <c r="G44" s="168">
        <v>5798</v>
      </c>
      <c r="H44" s="190">
        <v>177466</v>
      </c>
      <c r="I44" s="77" t="s">
        <v>130</v>
      </c>
      <c r="J44" s="99">
        <v>5.43</v>
      </c>
      <c r="K44" s="72" t="s">
        <v>310</v>
      </c>
    </row>
    <row r="45" spans="2:11" ht="15" thickBot="1" x14ac:dyDescent="0.35">
      <c r="B45" s="74" t="s">
        <v>122</v>
      </c>
      <c r="C45" s="65" t="s">
        <v>131</v>
      </c>
      <c r="D45" s="65" t="s">
        <v>132</v>
      </c>
      <c r="E45" s="20" t="s">
        <v>133</v>
      </c>
      <c r="F45" s="15" t="s">
        <v>60</v>
      </c>
      <c r="G45" s="168">
        <v>7703</v>
      </c>
      <c r="H45" s="190">
        <v>235774</v>
      </c>
      <c r="I45" s="77" t="s">
        <v>134</v>
      </c>
      <c r="J45" s="99">
        <v>3.87</v>
      </c>
      <c r="K45" s="72" t="s">
        <v>310</v>
      </c>
    </row>
    <row r="46" spans="2:11" ht="15" thickBot="1" x14ac:dyDescent="0.35">
      <c r="B46" s="74" t="s">
        <v>122</v>
      </c>
      <c r="C46" s="65" t="s">
        <v>135</v>
      </c>
      <c r="D46" s="65" t="s">
        <v>136</v>
      </c>
      <c r="E46" s="20" t="s">
        <v>137</v>
      </c>
      <c r="F46" s="20" t="s">
        <v>108</v>
      </c>
      <c r="G46" s="168">
        <v>7748</v>
      </c>
      <c r="H46" s="190">
        <v>237151</v>
      </c>
      <c r="I46" s="77" t="s">
        <v>138</v>
      </c>
      <c r="J46" s="99">
        <v>6.12</v>
      </c>
      <c r="K46" s="72" t="s">
        <v>310</v>
      </c>
    </row>
    <row r="47" spans="2:11" ht="15" thickBot="1" x14ac:dyDescent="0.35">
      <c r="B47" s="74" t="s">
        <v>122</v>
      </c>
      <c r="C47" s="65" t="s">
        <v>139</v>
      </c>
      <c r="D47" s="65" t="s">
        <v>140</v>
      </c>
      <c r="E47" s="20" t="s">
        <v>141</v>
      </c>
      <c r="F47" s="20" t="s">
        <v>60</v>
      </c>
      <c r="G47" s="168">
        <v>6244</v>
      </c>
      <c r="H47" s="190">
        <v>191117</v>
      </c>
      <c r="I47" s="77" t="s">
        <v>142</v>
      </c>
      <c r="J47" s="99">
        <v>3.5</v>
      </c>
      <c r="K47" s="72" t="s">
        <v>310</v>
      </c>
    </row>
    <row r="48" spans="2:11" ht="15" thickBot="1" x14ac:dyDescent="0.35">
      <c r="B48" s="74" t="s">
        <v>122</v>
      </c>
      <c r="C48" s="65" t="s">
        <v>143</v>
      </c>
      <c r="D48" s="65" t="s">
        <v>144</v>
      </c>
      <c r="E48" s="20" t="s">
        <v>145</v>
      </c>
      <c r="F48" s="78" t="s">
        <v>60</v>
      </c>
      <c r="G48" s="168">
        <v>9636</v>
      </c>
      <c r="H48" s="190">
        <v>294940</v>
      </c>
      <c r="I48" s="77" t="s">
        <v>146</v>
      </c>
      <c r="J48" s="99">
        <v>4.88</v>
      </c>
      <c r="K48" s="72" t="s">
        <v>310</v>
      </c>
    </row>
    <row r="49" spans="2:11" ht="15" thickBot="1" x14ac:dyDescent="0.35">
      <c r="B49" s="74" t="s">
        <v>122</v>
      </c>
      <c r="C49" s="65" t="s">
        <v>147</v>
      </c>
      <c r="D49" s="65" t="s">
        <v>148</v>
      </c>
      <c r="E49" s="20" t="s">
        <v>149</v>
      </c>
      <c r="F49" s="20" t="s">
        <v>44</v>
      </c>
      <c r="G49" s="168">
        <v>3107</v>
      </c>
      <c r="H49" s="190">
        <v>95099</v>
      </c>
      <c r="I49" s="77" t="s">
        <v>150</v>
      </c>
      <c r="J49" s="99">
        <v>4.26</v>
      </c>
      <c r="K49" s="72" t="s">
        <v>310</v>
      </c>
    </row>
    <row r="50" spans="2:11" ht="15" thickBot="1" x14ac:dyDescent="0.35">
      <c r="B50" s="79" t="s">
        <v>122</v>
      </c>
      <c r="C50" s="80" t="s">
        <v>151</v>
      </c>
      <c r="D50" s="80" t="s">
        <v>152</v>
      </c>
      <c r="E50" s="25" t="s">
        <v>153</v>
      </c>
      <c r="F50" s="25" t="s">
        <v>60</v>
      </c>
      <c r="G50" s="169">
        <v>24872</v>
      </c>
      <c r="H50" s="193">
        <v>761284</v>
      </c>
      <c r="I50" s="81" t="s">
        <v>154</v>
      </c>
      <c r="J50" s="105">
        <v>12.55</v>
      </c>
      <c r="K50" s="72" t="s">
        <v>310</v>
      </c>
    </row>
    <row r="51" spans="2:11" ht="15" thickBot="1" x14ac:dyDescent="0.35">
      <c r="B51" s="82" t="s">
        <v>39</v>
      </c>
      <c r="C51" s="45"/>
      <c r="D51" s="45"/>
      <c r="E51" s="30"/>
      <c r="F51" s="83"/>
      <c r="G51" s="162">
        <f>SUM(G43:G50)</f>
        <v>70714</v>
      </c>
      <c r="H51" s="162">
        <f>SUM(H43:H50)</f>
        <v>2164420</v>
      </c>
      <c r="I51" s="84"/>
    </row>
    <row r="52" spans="2:11" ht="15" thickBot="1" x14ac:dyDescent="0.35">
      <c r="B52" s="84"/>
      <c r="C52" s="27"/>
      <c r="D52" s="28"/>
      <c r="E52" s="29"/>
      <c r="F52" s="30"/>
      <c r="G52" s="170"/>
      <c r="H52" s="155"/>
      <c r="I52" s="84"/>
    </row>
    <row r="53" spans="2:11" ht="16.2" thickBot="1" x14ac:dyDescent="0.35">
      <c r="B53" s="3" t="s">
        <v>155</v>
      </c>
      <c r="C53" s="85"/>
      <c r="D53" s="28"/>
      <c r="E53" s="29"/>
      <c r="F53" s="30"/>
      <c r="G53" s="171"/>
      <c r="H53" s="155"/>
      <c r="I53" s="84"/>
    </row>
    <row r="54" spans="2:11" ht="15" thickBot="1" x14ac:dyDescent="0.35">
      <c r="B54" s="84"/>
      <c r="C54" s="86"/>
      <c r="D54" s="87"/>
      <c r="E54" s="88"/>
      <c r="F54" s="89"/>
      <c r="G54" s="172"/>
      <c r="H54" s="155"/>
      <c r="I54" s="90"/>
    </row>
    <row r="55" spans="2:11" ht="16.2" thickBot="1" x14ac:dyDescent="0.35">
      <c r="B55" s="35" t="s">
        <v>156</v>
      </c>
      <c r="C55" s="91" t="s">
        <v>2</v>
      </c>
      <c r="D55" s="92" t="s">
        <v>3</v>
      </c>
      <c r="E55" s="93" t="s">
        <v>4</v>
      </c>
      <c r="F55" s="94" t="s">
        <v>5</v>
      </c>
      <c r="G55" s="173" t="s">
        <v>6</v>
      </c>
      <c r="H55" s="156" t="s">
        <v>8</v>
      </c>
      <c r="I55" s="202" t="s">
        <v>7</v>
      </c>
      <c r="J55" s="35" t="s">
        <v>331</v>
      </c>
      <c r="K55" s="35" t="s">
        <v>307</v>
      </c>
    </row>
    <row r="56" spans="2:11" ht="15" thickBot="1" x14ac:dyDescent="0.35">
      <c r="B56" s="11" t="s">
        <v>157</v>
      </c>
      <c r="C56" s="95" t="s">
        <v>158</v>
      </c>
      <c r="D56" s="71" t="s">
        <v>159</v>
      </c>
      <c r="E56" s="15" t="s">
        <v>160</v>
      </c>
      <c r="F56" s="15" t="s">
        <v>25</v>
      </c>
      <c r="G56" s="174">
        <v>20469</v>
      </c>
      <c r="H56" s="195">
        <v>626517</v>
      </c>
      <c r="I56" s="203" t="s">
        <v>161</v>
      </c>
      <c r="J56" s="96">
        <v>7.61</v>
      </c>
      <c r="K56" s="72" t="s">
        <v>310</v>
      </c>
    </row>
    <row r="57" spans="2:11" ht="16.8" thickBot="1" x14ac:dyDescent="0.35">
      <c r="B57" s="16" t="s">
        <v>162</v>
      </c>
      <c r="C57" s="97" t="s">
        <v>163</v>
      </c>
      <c r="D57" s="98" t="s">
        <v>164</v>
      </c>
      <c r="E57" s="20" t="s">
        <v>165</v>
      </c>
      <c r="F57" s="20" t="s">
        <v>166</v>
      </c>
      <c r="G57" s="175">
        <v>17975</v>
      </c>
      <c r="H57" s="196">
        <v>550180</v>
      </c>
      <c r="I57" s="204" t="s">
        <v>167</v>
      </c>
      <c r="J57" s="99">
        <v>7.86</v>
      </c>
      <c r="K57" s="72" t="s">
        <v>310</v>
      </c>
    </row>
    <row r="58" spans="2:11" ht="16.2" x14ac:dyDescent="0.3">
      <c r="B58" s="16" t="s">
        <v>168</v>
      </c>
      <c r="C58" s="64" t="s">
        <v>169</v>
      </c>
      <c r="D58" s="65" t="s">
        <v>170</v>
      </c>
      <c r="E58" s="20" t="s">
        <v>171</v>
      </c>
      <c r="F58" s="20" t="s">
        <v>166</v>
      </c>
      <c r="G58" s="175">
        <v>20235</v>
      </c>
      <c r="H58" s="196">
        <v>619355</v>
      </c>
      <c r="I58" s="204" t="s">
        <v>172</v>
      </c>
      <c r="J58" s="99">
        <v>5.86</v>
      </c>
      <c r="K58" s="72" t="s">
        <v>310</v>
      </c>
    </row>
    <row r="59" spans="2:11" ht="15" thickBot="1" x14ac:dyDescent="0.35">
      <c r="B59" s="16" t="s">
        <v>173</v>
      </c>
      <c r="C59" s="64" t="s">
        <v>174</v>
      </c>
      <c r="D59" s="65" t="s">
        <v>175</v>
      </c>
      <c r="E59" s="100" t="s">
        <v>176</v>
      </c>
      <c r="F59" s="20" t="s">
        <v>177</v>
      </c>
      <c r="G59" s="175">
        <v>3837</v>
      </c>
      <c r="H59" s="196">
        <v>117443</v>
      </c>
      <c r="I59" s="204" t="s">
        <v>178</v>
      </c>
      <c r="J59" s="99">
        <v>0.11</v>
      </c>
      <c r="K59" s="75" t="s">
        <v>308</v>
      </c>
    </row>
    <row r="60" spans="2:11" ht="16.8" thickBot="1" x14ac:dyDescent="0.35">
      <c r="B60" s="101" t="s">
        <v>179</v>
      </c>
      <c r="C60" s="102" t="s">
        <v>180</v>
      </c>
      <c r="D60" s="103" t="s">
        <v>181</v>
      </c>
      <c r="E60" s="104" t="s">
        <v>182</v>
      </c>
      <c r="F60" s="104" t="s">
        <v>183</v>
      </c>
      <c r="G60" s="176">
        <v>50877</v>
      </c>
      <c r="H60" s="197">
        <v>155725</v>
      </c>
      <c r="I60" s="205" t="s">
        <v>184</v>
      </c>
      <c r="J60" s="105">
        <v>4.32</v>
      </c>
      <c r="K60" s="72" t="s">
        <v>310</v>
      </c>
    </row>
    <row r="61" spans="2:11" ht="15" thickBot="1" x14ac:dyDescent="0.35">
      <c r="B61" s="106" t="s">
        <v>39</v>
      </c>
      <c r="C61" s="107"/>
      <c r="D61" s="107"/>
      <c r="E61" s="30"/>
      <c r="F61" s="30"/>
      <c r="G61" s="162">
        <f>SUM(G56:G60)</f>
        <v>113393</v>
      </c>
      <c r="H61" s="162">
        <f>SUM(H56:H60)</f>
        <v>2069220</v>
      </c>
      <c r="I61" s="1"/>
    </row>
    <row r="62" spans="2:11" ht="16.2" thickBot="1" x14ac:dyDescent="0.35">
      <c r="B62" s="35" t="s">
        <v>156</v>
      </c>
      <c r="C62" s="55" t="s">
        <v>2</v>
      </c>
      <c r="D62" s="4" t="s">
        <v>3</v>
      </c>
      <c r="E62" s="34" t="s">
        <v>4</v>
      </c>
      <c r="F62" s="35" t="s">
        <v>5</v>
      </c>
      <c r="G62" s="161" t="s">
        <v>6</v>
      </c>
      <c r="H62" s="156" t="s">
        <v>8</v>
      </c>
      <c r="I62" s="206" t="s">
        <v>7</v>
      </c>
      <c r="J62" s="35" t="s">
        <v>331</v>
      </c>
      <c r="K62" s="35" t="s">
        <v>307</v>
      </c>
    </row>
    <row r="63" spans="2:11" ht="16.8" thickBot="1" x14ac:dyDescent="0.35">
      <c r="B63" s="11" t="s">
        <v>185</v>
      </c>
      <c r="C63" s="108" t="s">
        <v>185</v>
      </c>
      <c r="D63" s="109" t="s">
        <v>186</v>
      </c>
      <c r="E63" s="110" t="s">
        <v>187</v>
      </c>
      <c r="F63" s="15" t="s">
        <v>188</v>
      </c>
      <c r="G63" s="177">
        <v>2453</v>
      </c>
      <c r="H63" s="195">
        <v>75082</v>
      </c>
      <c r="I63" s="73" t="s">
        <v>189</v>
      </c>
      <c r="J63" s="96">
        <v>5.15</v>
      </c>
      <c r="K63" s="72" t="s">
        <v>310</v>
      </c>
    </row>
    <row r="64" spans="2:11" ht="16.8" thickBot="1" x14ac:dyDescent="0.35">
      <c r="B64" s="16" t="s">
        <v>190</v>
      </c>
      <c r="C64" s="111" t="s">
        <v>190</v>
      </c>
      <c r="D64" s="112" t="s">
        <v>191</v>
      </c>
      <c r="E64" s="113" t="s">
        <v>192</v>
      </c>
      <c r="F64" s="20" t="s">
        <v>193</v>
      </c>
      <c r="G64" s="178">
        <v>9000</v>
      </c>
      <c r="H64" s="196">
        <v>275473</v>
      </c>
      <c r="I64" s="77" t="s">
        <v>194</v>
      </c>
      <c r="J64" s="99">
        <v>1.95</v>
      </c>
      <c r="K64" s="72" t="s">
        <v>310</v>
      </c>
    </row>
    <row r="65" spans="2:11" ht="16.8" thickBot="1" x14ac:dyDescent="0.35">
      <c r="B65" s="16" t="s">
        <v>195</v>
      </c>
      <c r="C65" s="111" t="s">
        <v>195</v>
      </c>
      <c r="D65" s="114" t="s">
        <v>196</v>
      </c>
      <c r="E65" s="31" t="s">
        <v>197</v>
      </c>
      <c r="F65" s="20" t="s">
        <v>198</v>
      </c>
      <c r="G65" s="178">
        <v>9740</v>
      </c>
      <c r="H65" s="196">
        <v>298123</v>
      </c>
      <c r="I65" s="77" t="s">
        <v>199</v>
      </c>
      <c r="J65" s="99">
        <v>12.73</v>
      </c>
      <c r="K65" s="72" t="s">
        <v>310</v>
      </c>
    </row>
    <row r="66" spans="2:11" ht="16.8" thickBot="1" x14ac:dyDescent="0.35">
      <c r="B66" s="16" t="s">
        <v>200</v>
      </c>
      <c r="C66" s="115" t="s">
        <v>200</v>
      </c>
      <c r="D66" s="112" t="s">
        <v>201</v>
      </c>
      <c r="E66" s="113" t="s">
        <v>202</v>
      </c>
      <c r="F66" s="20" t="s">
        <v>193</v>
      </c>
      <c r="G66" s="178">
        <v>4407</v>
      </c>
      <c r="H66" s="196">
        <v>134890</v>
      </c>
      <c r="I66" s="77" t="s">
        <v>203</v>
      </c>
      <c r="J66" s="99">
        <v>2.2599999999999998</v>
      </c>
      <c r="K66" s="72" t="s">
        <v>310</v>
      </c>
    </row>
    <row r="67" spans="2:11" ht="16.8" thickBot="1" x14ac:dyDescent="0.35">
      <c r="B67" s="16" t="s">
        <v>204</v>
      </c>
      <c r="C67" s="97" t="s">
        <v>204</v>
      </c>
      <c r="D67" s="116" t="s">
        <v>205</v>
      </c>
      <c r="E67" s="113" t="s">
        <v>206</v>
      </c>
      <c r="F67" s="20" t="s">
        <v>207</v>
      </c>
      <c r="G67" s="178">
        <v>8781</v>
      </c>
      <c r="H67" s="196">
        <v>268769</v>
      </c>
      <c r="I67" s="77" t="s">
        <v>208</v>
      </c>
      <c r="J67" s="99">
        <v>9.23</v>
      </c>
      <c r="K67" s="72" t="s">
        <v>310</v>
      </c>
    </row>
    <row r="68" spans="2:11" ht="16.8" thickBot="1" x14ac:dyDescent="0.35">
      <c r="B68" s="16" t="s">
        <v>209</v>
      </c>
      <c r="C68" s="97" t="s">
        <v>209</v>
      </c>
      <c r="D68" s="116" t="s">
        <v>210</v>
      </c>
      <c r="E68" s="113" t="s">
        <v>211</v>
      </c>
      <c r="F68" s="20" t="s">
        <v>193</v>
      </c>
      <c r="G68" s="178">
        <v>7839</v>
      </c>
      <c r="H68" s="196">
        <v>239937</v>
      </c>
      <c r="I68" s="77" t="s">
        <v>212</v>
      </c>
      <c r="J68" s="99">
        <v>4.99</v>
      </c>
      <c r="K68" s="72" t="s">
        <v>310</v>
      </c>
    </row>
    <row r="69" spans="2:11" ht="16.8" thickBot="1" x14ac:dyDescent="0.35">
      <c r="B69" s="16" t="s">
        <v>213</v>
      </c>
      <c r="C69" s="111" t="s">
        <v>213</v>
      </c>
      <c r="D69" s="114" t="s">
        <v>214</v>
      </c>
      <c r="E69" s="113" t="s">
        <v>215</v>
      </c>
      <c r="F69" s="20" t="s">
        <v>188</v>
      </c>
      <c r="G69" s="178">
        <v>1493</v>
      </c>
      <c r="H69" s="196">
        <v>45698</v>
      </c>
      <c r="I69" s="77" t="s">
        <v>216</v>
      </c>
      <c r="J69" s="99">
        <v>2.85</v>
      </c>
      <c r="K69" s="72" t="s">
        <v>310</v>
      </c>
    </row>
    <row r="70" spans="2:11" ht="15" thickBot="1" x14ac:dyDescent="0.35">
      <c r="B70" s="16" t="s">
        <v>217</v>
      </c>
      <c r="C70" s="117" t="s">
        <v>218</v>
      </c>
      <c r="D70" s="118" t="s">
        <v>219</v>
      </c>
      <c r="E70" s="119" t="s">
        <v>220</v>
      </c>
      <c r="F70" s="121" t="s">
        <v>108</v>
      </c>
      <c r="G70" s="179">
        <v>2025</v>
      </c>
      <c r="H70" s="196">
        <v>61981</v>
      </c>
      <c r="I70" s="122" t="s">
        <v>221</v>
      </c>
      <c r="J70" s="99">
        <v>1.55</v>
      </c>
      <c r="K70" s="72" t="s">
        <v>310</v>
      </c>
    </row>
    <row r="71" spans="2:11" ht="16.2" thickBot="1" x14ac:dyDescent="0.35">
      <c r="B71" s="123" t="s">
        <v>222</v>
      </c>
      <c r="C71" s="124" t="s">
        <v>222</v>
      </c>
      <c r="D71" s="125" t="s">
        <v>223</v>
      </c>
      <c r="E71" s="120" t="s">
        <v>224</v>
      </c>
      <c r="F71" s="121" t="s">
        <v>207</v>
      </c>
      <c r="G71" s="179">
        <v>4482</v>
      </c>
      <c r="H71" s="196">
        <v>137185</v>
      </c>
      <c r="I71" s="122" t="s">
        <v>225</v>
      </c>
      <c r="J71" s="99">
        <v>3.43</v>
      </c>
      <c r="K71" s="72" t="s">
        <v>310</v>
      </c>
    </row>
    <row r="72" spans="2:11" ht="16.2" thickBot="1" x14ac:dyDescent="0.35">
      <c r="B72" s="123" t="s">
        <v>226</v>
      </c>
      <c r="C72" s="124" t="s">
        <v>227</v>
      </c>
      <c r="D72" s="125" t="s">
        <v>228</v>
      </c>
      <c r="E72" s="120" t="s">
        <v>229</v>
      </c>
      <c r="F72" s="121" t="s">
        <v>188</v>
      </c>
      <c r="G72" s="179">
        <v>1135</v>
      </c>
      <c r="H72" s="196">
        <v>34740</v>
      </c>
      <c r="I72" s="122" t="s">
        <v>230</v>
      </c>
      <c r="J72" s="99">
        <v>1.95</v>
      </c>
      <c r="K72" s="72" t="s">
        <v>310</v>
      </c>
    </row>
    <row r="73" spans="2:11" ht="16.2" thickBot="1" x14ac:dyDescent="0.35">
      <c r="B73" s="123" t="s">
        <v>231</v>
      </c>
      <c r="C73" s="124" t="s">
        <v>232</v>
      </c>
      <c r="D73" s="125" t="s">
        <v>233</v>
      </c>
      <c r="E73" s="120" t="s">
        <v>234</v>
      </c>
      <c r="F73" s="121" t="s">
        <v>188</v>
      </c>
      <c r="G73" s="179">
        <v>1049</v>
      </c>
      <c r="H73" s="196">
        <v>32108</v>
      </c>
      <c r="I73" s="122" t="s">
        <v>235</v>
      </c>
      <c r="J73" s="99">
        <v>0.93</v>
      </c>
      <c r="K73" s="72" t="s">
        <v>310</v>
      </c>
    </row>
    <row r="74" spans="2:11" ht="16.2" thickBot="1" x14ac:dyDescent="0.35">
      <c r="B74" s="123" t="s">
        <v>236</v>
      </c>
      <c r="C74" s="126" t="s">
        <v>236</v>
      </c>
      <c r="D74" s="127" t="s">
        <v>237</v>
      </c>
      <c r="E74" s="120" t="s">
        <v>238</v>
      </c>
      <c r="F74" s="121" t="s">
        <v>188</v>
      </c>
      <c r="G74" s="179">
        <v>3240</v>
      </c>
      <c r="H74" s="196">
        <v>99170</v>
      </c>
      <c r="I74" s="122" t="s">
        <v>239</v>
      </c>
      <c r="J74" s="99">
        <v>6.89</v>
      </c>
      <c r="K74" s="72" t="s">
        <v>310</v>
      </c>
    </row>
    <row r="75" spans="2:11" ht="16.8" thickBot="1" x14ac:dyDescent="0.35">
      <c r="B75" s="128" t="s">
        <v>240</v>
      </c>
      <c r="C75" s="129" t="s">
        <v>240</v>
      </c>
      <c r="D75" s="130" t="s">
        <v>241</v>
      </c>
      <c r="E75" s="131" t="s">
        <v>242</v>
      </c>
      <c r="F75" s="132" t="s">
        <v>243</v>
      </c>
      <c r="G75" s="180">
        <v>1304</v>
      </c>
      <c r="H75" s="197">
        <v>39913</v>
      </c>
      <c r="I75" s="133" t="s">
        <v>244</v>
      </c>
      <c r="J75" s="105">
        <v>1.58</v>
      </c>
      <c r="K75" s="72" t="s">
        <v>310</v>
      </c>
    </row>
    <row r="76" spans="2:11" ht="15" thickBot="1" x14ac:dyDescent="0.35">
      <c r="B76" s="54" t="s">
        <v>39</v>
      </c>
      <c r="C76" s="84"/>
      <c r="D76" s="84"/>
      <c r="E76" s="84"/>
      <c r="F76" s="84"/>
      <c r="G76" s="162">
        <f>SUM(G63:G75)</f>
        <v>56948</v>
      </c>
      <c r="H76" s="162">
        <f>SUM(H63:H75)</f>
        <v>1743069</v>
      </c>
      <c r="I76" s="84"/>
    </row>
    <row r="77" spans="2:11" ht="15" thickBot="1" x14ac:dyDescent="0.35">
      <c r="B77" s="54" t="s">
        <v>311</v>
      </c>
      <c r="C77" s="84"/>
      <c r="D77" s="84"/>
      <c r="E77" s="84"/>
      <c r="F77" s="84"/>
      <c r="G77" s="160">
        <f>G61+G76</f>
        <v>170341</v>
      </c>
      <c r="H77" s="160">
        <f>H61+H76</f>
        <v>3812289</v>
      </c>
      <c r="I77" s="84"/>
    </row>
    <row r="78" spans="2:11" ht="16.2" thickBot="1" x14ac:dyDescent="0.35">
      <c r="B78" s="3" t="s">
        <v>245</v>
      </c>
      <c r="C78" s="107"/>
      <c r="D78" s="107"/>
      <c r="E78" s="30"/>
      <c r="F78" s="30"/>
      <c r="G78" s="182"/>
      <c r="H78" s="182"/>
      <c r="I78" s="1"/>
    </row>
    <row r="79" spans="2:11" ht="15" thickBot="1" x14ac:dyDescent="0.35">
      <c r="B79" s="83"/>
      <c r="C79" s="107"/>
      <c r="D79" s="107"/>
      <c r="E79" s="30"/>
      <c r="F79" s="30"/>
      <c r="G79" s="182"/>
      <c r="H79" s="182"/>
      <c r="I79" s="1"/>
    </row>
    <row r="80" spans="2:11" ht="16.2" thickBot="1" x14ac:dyDescent="0.35">
      <c r="B80" s="35" t="s">
        <v>246</v>
      </c>
      <c r="C80" s="5" t="s">
        <v>2</v>
      </c>
      <c r="D80" s="6" t="s">
        <v>3</v>
      </c>
      <c r="E80" s="7" t="s">
        <v>4</v>
      </c>
      <c r="F80" s="8" t="s">
        <v>5</v>
      </c>
      <c r="G80" s="161" t="s">
        <v>6</v>
      </c>
      <c r="H80" s="36" t="s">
        <v>8</v>
      </c>
      <c r="I80" s="201" t="s">
        <v>7</v>
      </c>
      <c r="J80" s="35" t="s">
        <v>331</v>
      </c>
      <c r="K80" s="35" t="s">
        <v>307</v>
      </c>
    </row>
    <row r="81" spans="2:11" ht="15" thickBot="1" x14ac:dyDescent="0.35">
      <c r="B81" s="134" t="s">
        <v>247</v>
      </c>
      <c r="C81" s="135" t="s">
        <v>248</v>
      </c>
      <c r="D81" s="71" t="s">
        <v>249</v>
      </c>
      <c r="E81" s="136" t="s">
        <v>250</v>
      </c>
      <c r="F81" s="15" t="s">
        <v>19</v>
      </c>
      <c r="G81" s="174">
        <v>63468</v>
      </c>
      <c r="H81" s="137">
        <v>2800914</v>
      </c>
      <c r="I81" s="203" t="s">
        <v>251</v>
      </c>
      <c r="J81" s="96">
        <v>5.19</v>
      </c>
      <c r="K81" s="72" t="s">
        <v>310</v>
      </c>
    </row>
    <row r="82" spans="2:11" ht="15" thickBot="1" x14ac:dyDescent="0.35">
      <c r="B82" s="21" t="s">
        <v>247</v>
      </c>
      <c r="C82" s="138" t="s">
        <v>252</v>
      </c>
      <c r="D82" s="80" t="s">
        <v>219</v>
      </c>
      <c r="E82" s="139" t="s">
        <v>253</v>
      </c>
      <c r="F82" s="25" t="s">
        <v>19</v>
      </c>
      <c r="G82" s="183">
        <v>6112</v>
      </c>
      <c r="H82" s="76">
        <v>187076</v>
      </c>
      <c r="I82" s="205" t="s">
        <v>254</v>
      </c>
      <c r="J82" s="105">
        <v>0.81</v>
      </c>
      <c r="K82" s="72" t="s">
        <v>310</v>
      </c>
    </row>
    <row r="83" spans="2:11" ht="15" thickBot="1" x14ac:dyDescent="0.35">
      <c r="B83" s="54" t="s">
        <v>39</v>
      </c>
      <c r="C83" s="107"/>
      <c r="D83" s="107"/>
      <c r="E83" s="83"/>
      <c r="F83" s="30"/>
      <c r="G83" s="160">
        <f>SUM(G81:G82)</f>
        <v>69580</v>
      </c>
      <c r="H83" s="32">
        <f>SUM(H81:H82)</f>
        <v>2987990</v>
      </c>
      <c r="I83" s="31"/>
    </row>
    <row r="84" spans="2:11" ht="15" thickBot="1" x14ac:dyDescent="0.35">
      <c r="B84" s="83"/>
      <c r="C84" s="107"/>
      <c r="D84" s="107"/>
      <c r="E84" s="83"/>
      <c r="F84" s="30"/>
      <c r="G84" s="181"/>
      <c r="H84" s="2"/>
      <c r="I84" s="1"/>
    </row>
    <row r="85" spans="2:11" ht="16.2" thickBot="1" x14ac:dyDescent="0.35">
      <c r="B85" s="3" t="s">
        <v>255</v>
      </c>
      <c r="C85" s="107"/>
      <c r="D85" s="107"/>
      <c r="E85" s="83"/>
      <c r="F85" s="30"/>
      <c r="G85" s="182"/>
      <c r="H85" s="2"/>
      <c r="I85" s="1"/>
    </row>
    <row r="86" spans="2:11" ht="15" thickBot="1" x14ac:dyDescent="0.35">
      <c r="B86" s="83"/>
      <c r="C86" s="140"/>
      <c r="D86" s="140"/>
      <c r="E86" s="83"/>
      <c r="F86" s="30"/>
      <c r="G86" s="182"/>
      <c r="H86" s="2"/>
      <c r="I86" s="1"/>
    </row>
    <row r="87" spans="2:11" ht="16.2" thickBot="1" x14ac:dyDescent="0.35">
      <c r="B87" s="35" t="s">
        <v>256</v>
      </c>
      <c r="C87" s="55" t="s">
        <v>2</v>
      </c>
      <c r="D87" s="4" t="s">
        <v>3</v>
      </c>
      <c r="E87" s="7" t="s">
        <v>4</v>
      </c>
      <c r="F87" s="8" t="s">
        <v>5</v>
      </c>
      <c r="G87" s="161" t="s">
        <v>6</v>
      </c>
      <c r="H87" s="36" t="s">
        <v>8</v>
      </c>
      <c r="I87" s="201" t="s">
        <v>7</v>
      </c>
      <c r="J87" s="35" t="s">
        <v>331</v>
      </c>
      <c r="K87" s="35" t="s">
        <v>307</v>
      </c>
    </row>
    <row r="88" spans="2:11" ht="15" thickBot="1" x14ac:dyDescent="0.35">
      <c r="B88" s="141" t="s">
        <v>257</v>
      </c>
      <c r="C88" s="135" t="s">
        <v>258</v>
      </c>
      <c r="D88" s="142" t="s">
        <v>259</v>
      </c>
      <c r="E88" s="136" t="s">
        <v>260</v>
      </c>
      <c r="F88" s="15" t="s">
        <v>261</v>
      </c>
      <c r="G88" s="174">
        <v>91509</v>
      </c>
      <c r="H88" s="137">
        <v>1942634</v>
      </c>
      <c r="I88" s="203" t="s">
        <v>262</v>
      </c>
      <c r="J88" s="96">
        <v>5.57</v>
      </c>
      <c r="K88" s="72" t="s">
        <v>308</v>
      </c>
    </row>
    <row r="89" spans="2:11" ht="15" thickBot="1" x14ac:dyDescent="0.35">
      <c r="B89" s="143" t="s">
        <v>257</v>
      </c>
      <c r="C89" s="144" t="s">
        <v>263</v>
      </c>
      <c r="D89" s="145" t="s">
        <v>264</v>
      </c>
      <c r="E89" s="139" t="s">
        <v>265</v>
      </c>
      <c r="F89" s="25" t="s">
        <v>25</v>
      </c>
      <c r="G89" s="183">
        <v>32245</v>
      </c>
      <c r="H89" s="76">
        <v>187077</v>
      </c>
      <c r="I89" s="205" t="s">
        <v>266</v>
      </c>
      <c r="J89" s="105">
        <v>7.88</v>
      </c>
      <c r="K89" s="72" t="s">
        <v>310</v>
      </c>
    </row>
    <row r="90" spans="2:11" ht="15" thickBot="1" x14ac:dyDescent="0.35">
      <c r="B90" s="54" t="s">
        <v>39</v>
      </c>
      <c r="C90" s="146"/>
      <c r="D90" s="107"/>
      <c r="E90" s="83"/>
      <c r="F90" s="30"/>
      <c r="G90" s="160">
        <f>SUM(G88:G89)</f>
        <v>123754</v>
      </c>
      <c r="H90" s="32">
        <f>SUM(H88:H89)</f>
        <v>2129711</v>
      </c>
      <c r="I90" s="31"/>
    </row>
    <row r="91" spans="2:11" ht="16.2" thickBot="1" x14ac:dyDescent="0.35">
      <c r="B91" s="8" t="s">
        <v>256</v>
      </c>
      <c r="C91" s="5" t="s">
        <v>2</v>
      </c>
      <c r="D91" s="6" t="s">
        <v>3</v>
      </c>
      <c r="E91" s="7" t="s">
        <v>4</v>
      </c>
      <c r="F91" s="8" t="s">
        <v>5</v>
      </c>
      <c r="G91" s="156" t="s">
        <v>6</v>
      </c>
      <c r="H91" s="10" t="s">
        <v>8</v>
      </c>
      <c r="I91" s="201" t="s">
        <v>7</v>
      </c>
      <c r="J91" s="35" t="s">
        <v>331</v>
      </c>
      <c r="K91" s="35" t="s">
        <v>307</v>
      </c>
    </row>
    <row r="92" spans="2:11" ht="15" thickBot="1" x14ac:dyDescent="0.35">
      <c r="B92" s="11" t="s">
        <v>257</v>
      </c>
      <c r="C92" s="95" t="s">
        <v>267</v>
      </c>
      <c r="D92" s="71" t="s">
        <v>268</v>
      </c>
      <c r="E92" s="136" t="s">
        <v>269</v>
      </c>
      <c r="F92" s="15" t="s">
        <v>108</v>
      </c>
      <c r="G92" s="157">
        <v>4832</v>
      </c>
      <c r="H92" s="40">
        <v>147898</v>
      </c>
      <c r="I92" s="39" t="s">
        <v>270</v>
      </c>
      <c r="J92" s="96">
        <v>3.33</v>
      </c>
      <c r="K92" s="72" t="s">
        <v>310</v>
      </c>
    </row>
    <row r="93" spans="2:11" ht="15" thickBot="1" x14ac:dyDescent="0.35">
      <c r="B93" s="16" t="s">
        <v>257</v>
      </c>
      <c r="C93" s="64" t="s">
        <v>271</v>
      </c>
      <c r="D93" s="65" t="s">
        <v>272</v>
      </c>
      <c r="E93" s="100" t="s">
        <v>273</v>
      </c>
      <c r="F93" s="20" t="s">
        <v>108</v>
      </c>
      <c r="G93" s="158">
        <v>10740</v>
      </c>
      <c r="H93" s="43">
        <v>328731</v>
      </c>
      <c r="I93" s="42" t="s">
        <v>274</v>
      </c>
      <c r="J93" s="99">
        <v>13.06</v>
      </c>
      <c r="K93" s="72" t="s">
        <v>310</v>
      </c>
    </row>
    <row r="94" spans="2:11" ht="15" thickBot="1" x14ac:dyDescent="0.35">
      <c r="B94" s="16" t="s">
        <v>257</v>
      </c>
      <c r="C94" s="64" t="s">
        <v>275</v>
      </c>
      <c r="D94" s="65" t="s">
        <v>276</v>
      </c>
      <c r="E94" s="100" t="s">
        <v>277</v>
      </c>
      <c r="F94" s="20" t="s">
        <v>278</v>
      </c>
      <c r="G94" s="158">
        <v>4119</v>
      </c>
      <c r="H94" s="43">
        <v>126075</v>
      </c>
      <c r="I94" s="42" t="s">
        <v>279</v>
      </c>
      <c r="J94" s="99">
        <v>3.72</v>
      </c>
      <c r="K94" s="72" t="s">
        <v>310</v>
      </c>
    </row>
    <row r="95" spans="2:11" ht="15" thickBot="1" x14ac:dyDescent="0.35">
      <c r="B95" s="16" t="s">
        <v>257</v>
      </c>
      <c r="C95" s="64" t="s">
        <v>280</v>
      </c>
      <c r="D95" s="65" t="s">
        <v>281</v>
      </c>
      <c r="E95" s="100" t="s">
        <v>282</v>
      </c>
      <c r="F95" s="20" t="s">
        <v>278</v>
      </c>
      <c r="G95" s="158">
        <v>1629</v>
      </c>
      <c r="H95" s="43">
        <v>49861</v>
      </c>
      <c r="I95" s="42" t="s">
        <v>283</v>
      </c>
      <c r="J95" s="99">
        <v>3.57</v>
      </c>
      <c r="K95" s="72" t="s">
        <v>310</v>
      </c>
    </row>
    <row r="96" spans="2:11" ht="15" thickBot="1" x14ac:dyDescent="0.35">
      <c r="B96" s="16" t="s">
        <v>257</v>
      </c>
      <c r="C96" s="64" t="s">
        <v>284</v>
      </c>
      <c r="D96" s="65" t="s">
        <v>285</v>
      </c>
      <c r="E96" s="100" t="s">
        <v>286</v>
      </c>
      <c r="F96" s="20" t="s">
        <v>60</v>
      </c>
      <c r="G96" s="158">
        <v>12378</v>
      </c>
      <c r="H96" s="43">
        <v>378867</v>
      </c>
      <c r="I96" s="42" t="s">
        <v>287</v>
      </c>
      <c r="J96" s="99">
        <v>5.38</v>
      </c>
      <c r="K96" s="72" t="s">
        <v>310</v>
      </c>
    </row>
    <row r="97" spans="2:11" ht="15" thickBot="1" x14ac:dyDescent="0.35">
      <c r="B97" s="16" t="s">
        <v>257</v>
      </c>
      <c r="C97" s="64" t="s">
        <v>288</v>
      </c>
      <c r="D97" s="65" t="s">
        <v>289</v>
      </c>
      <c r="E97" s="100" t="s">
        <v>290</v>
      </c>
      <c r="F97" s="20" t="s">
        <v>50</v>
      </c>
      <c r="G97" s="158">
        <v>2016</v>
      </c>
      <c r="H97" s="43">
        <v>61706</v>
      </c>
      <c r="I97" s="42" t="s">
        <v>291</v>
      </c>
      <c r="J97" s="99">
        <v>8.3699999999999992</v>
      </c>
      <c r="K97" s="72" t="s">
        <v>310</v>
      </c>
    </row>
    <row r="98" spans="2:11" ht="15" thickBot="1" x14ac:dyDescent="0.35">
      <c r="B98" s="16" t="s">
        <v>257</v>
      </c>
      <c r="C98" s="64" t="s">
        <v>292</v>
      </c>
      <c r="D98" s="65" t="s">
        <v>293</v>
      </c>
      <c r="E98" s="100" t="s">
        <v>294</v>
      </c>
      <c r="F98" s="20" t="s">
        <v>50</v>
      </c>
      <c r="G98" s="158">
        <v>1522</v>
      </c>
      <c r="H98" s="43">
        <v>46585</v>
      </c>
      <c r="I98" s="42" t="s">
        <v>295</v>
      </c>
      <c r="J98" s="99">
        <v>3.25</v>
      </c>
      <c r="K98" s="72" t="s">
        <v>310</v>
      </c>
    </row>
    <row r="99" spans="2:11" ht="15" thickBot="1" x14ac:dyDescent="0.35">
      <c r="B99" s="21" t="s">
        <v>257</v>
      </c>
      <c r="C99" s="138" t="s">
        <v>296</v>
      </c>
      <c r="D99" s="80" t="s">
        <v>297</v>
      </c>
      <c r="E99" s="139" t="s">
        <v>298</v>
      </c>
      <c r="F99" s="25" t="s">
        <v>44</v>
      </c>
      <c r="G99" s="159">
        <v>4566</v>
      </c>
      <c r="H99" s="53">
        <v>139756</v>
      </c>
      <c r="I99" s="44" t="s">
        <v>299</v>
      </c>
      <c r="J99" s="105">
        <v>7.75</v>
      </c>
      <c r="K99" s="72" t="s">
        <v>310</v>
      </c>
    </row>
    <row r="100" spans="2:11" ht="15" thickBot="1" x14ac:dyDescent="0.35">
      <c r="B100" s="54" t="s">
        <v>39</v>
      </c>
      <c r="C100" s="45"/>
      <c r="D100" s="107"/>
      <c r="E100" s="83"/>
      <c r="F100" s="30"/>
      <c r="G100" s="184">
        <f>SUM(G92:G99)</f>
        <v>41802</v>
      </c>
      <c r="H100" s="33">
        <f>SUM(H92:H99)</f>
        <v>1279479</v>
      </c>
      <c r="I100" s="83"/>
    </row>
    <row r="101" spans="2:11" ht="15" thickBot="1" x14ac:dyDescent="0.35">
      <c r="B101" s="54" t="s">
        <v>311</v>
      </c>
      <c r="C101" s="45"/>
      <c r="D101" s="107"/>
      <c r="E101" s="83"/>
      <c r="F101" s="30"/>
      <c r="G101" s="184">
        <f>G90+G100</f>
        <v>165556</v>
      </c>
      <c r="H101" s="184">
        <f>H90+H100</f>
        <v>3409190</v>
      </c>
      <c r="I101" s="83"/>
    </row>
    <row r="102" spans="2:11" ht="16.2" thickBot="1" x14ac:dyDescent="0.35">
      <c r="B102" s="3" t="s">
        <v>300</v>
      </c>
      <c r="C102" s="146"/>
      <c r="D102" s="107"/>
      <c r="E102" s="83"/>
      <c r="F102" s="30"/>
      <c r="G102" s="182"/>
      <c r="H102" s="2"/>
      <c r="I102" s="1"/>
    </row>
    <row r="103" spans="2:11" ht="15" thickBot="1" x14ac:dyDescent="0.35">
      <c r="B103" s="84"/>
      <c r="C103" s="148"/>
      <c r="D103" s="140"/>
      <c r="E103" s="149"/>
      <c r="F103" s="89"/>
      <c r="G103" s="182"/>
      <c r="H103" s="2"/>
      <c r="I103" s="1"/>
    </row>
    <row r="104" spans="2:11" ht="16.2" thickBot="1" x14ac:dyDescent="0.35">
      <c r="B104" s="35" t="s">
        <v>301</v>
      </c>
      <c r="C104" s="55" t="s">
        <v>2</v>
      </c>
      <c r="D104" s="4" t="s">
        <v>3</v>
      </c>
      <c r="E104" s="35" t="s">
        <v>4</v>
      </c>
      <c r="F104" s="35" t="s">
        <v>5</v>
      </c>
      <c r="G104" s="161" t="s">
        <v>6</v>
      </c>
      <c r="H104" s="10" t="s">
        <v>8</v>
      </c>
      <c r="I104" s="201" t="s">
        <v>7</v>
      </c>
      <c r="J104" s="35" t="s">
        <v>331</v>
      </c>
      <c r="K104" s="35" t="s">
        <v>307</v>
      </c>
    </row>
    <row r="105" spans="2:11" ht="15" thickBot="1" x14ac:dyDescent="0.35">
      <c r="B105" s="56" t="s">
        <v>302</v>
      </c>
      <c r="C105" s="150" t="s">
        <v>303</v>
      </c>
      <c r="D105" s="151" t="s">
        <v>304</v>
      </c>
      <c r="E105" s="152" t="s">
        <v>305</v>
      </c>
      <c r="F105" s="152" t="s">
        <v>31</v>
      </c>
      <c r="G105" s="185">
        <v>50999</v>
      </c>
      <c r="H105" s="59">
        <v>1560982</v>
      </c>
      <c r="I105" s="207" t="s">
        <v>306</v>
      </c>
      <c r="J105" s="154">
        <v>4.16</v>
      </c>
      <c r="K105" s="153" t="s">
        <v>309</v>
      </c>
    </row>
    <row r="106" spans="2:11" ht="15" thickBot="1" x14ac:dyDescent="0.35">
      <c r="B106" s="54" t="s">
        <v>39</v>
      </c>
      <c r="G106" s="184">
        <v>50999</v>
      </c>
      <c r="H106" s="59">
        <v>1560982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topLeftCell="D28" workbookViewId="0">
      <selection activeCell="G48" sqref="G48:H48"/>
    </sheetView>
  </sheetViews>
  <sheetFormatPr defaultRowHeight="14.4" x14ac:dyDescent="0.3"/>
  <cols>
    <col min="2" max="2" width="104" bestFit="1" customWidth="1"/>
    <col min="3" max="3" width="27" bestFit="1" customWidth="1"/>
    <col min="4" max="4" width="32.88671875" bestFit="1" customWidth="1"/>
    <col min="5" max="5" width="18" bestFit="1" customWidth="1"/>
    <col min="6" max="6" width="21.6640625" bestFit="1" customWidth="1"/>
    <col min="7" max="7" width="16.6640625" bestFit="1" customWidth="1"/>
    <col min="8" max="8" width="17.109375" bestFit="1" customWidth="1"/>
    <col min="9" max="9" width="35.44140625" bestFit="1" customWidth="1"/>
    <col min="10" max="10" width="23.6640625" bestFit="1" customWidth="1"/>
    <col min="11" max="11" width="24.88671875" bestFit="1" customWidth="1"/>
  </cols>
  <sheetData>
    <row r="2" spans="2:11" ht="15" thickBot="1" x14ac:dyDescent="0.35"/>
    <row r="3" spans="2:11" ht="16.2" thickBot="1" x14ac:dyDescent="0.35">
      <c r="B3" s="3" t="s">
        <v>0</v>
      </c>
      <c r="G3" s="155"/>
      <c r="H3" s="155"/>
      <c r="J3" s="1"/>
      <c r="K3" s="1"/>
    </row>
    <row r="4" spans="2:11" ht="15" thickBot="1" x14ac:dyDescent="0.35">
      <c r="G4" s="155"/>
      <c r="H4" s="155"/>
      <c r="J4" s="1"/>
      <c r="K4" s="1"/>
    </row>
    <row r="5" spans="2:11" ht="16.2" thickBot="1" x14ac:dyDescent="0.35">
      <c r="B5" s="4" t="s">
        <v>1</v>
      </c>
      <c r="C5" s="5" t="s">
        <v>2</v>
      </c>
      <c r="D5" s="6" t="s">
        <v>3</v>
      </c>
      <c r="E5" s="7" t="s">
        <v>4</v>
      </c>
      <c r="F5" s="8" t="s">
        <v>5</v>
      </c>
      <c r="G5" s="156" t="s">
        <v>6</v>
      </c>
      <c r="H5" s="156" t="s">
        <v>8</v>
      </c>
      <c r="I5" s="9" t="s">
        <v>7</v>
      </c>
      <c r="J5" s="35" t="s">
        <v>331</v>
      </c>
      <c r="K5" s="8" t="s">
        <v>307</v>
      </c>
    </row>
    <row r="6" spans="2:11" x14ac:dyDescent="0.3">
      <c r="B6" s="11" t="s">
        <v>9</v>
      </c>
      <c r="C6" s="12" t="s">
        <v>10</v>
      </c>
      <c r="D6" s="13" t="s">
        <v>11</v>
      </c>
      <c r="E6" s="14" t="s">
        <v>12</v>
      </c>
      <c r="F6" s="15" t="s">
        <v>13</v>
      </c>
      <c r="G6" s="157">
        <v>54843</v>
      </c>
      <c r="H6" s="186">
        <v>1687245</v>
      </c>
      <c r="I6" s="39" t="s">
        <v>14</v>
      </c>
      <c r="J6" s="249">
        <v>10.24</v>
      </c>
      <c r="K6" s="249" t="s">
        <v>310</v>
      </c>
    </row>
    <row r="7" spans="2:11" x14ac:dyDescent="0.3">
      <c r="B7" s="16" t="s">
        <v>15</v>
      </c>
      <c r="C7" s="17" t="s">
        <v>16</v>
      </c>
      <c r="D7" s="18" t="s">
        <v>17</v>
      </c>
      <c r="E7" s="19" t="s">
        <v>18</v>
      </c>
      <c r="F7" s="20" t="s">
        <v>19</v>
      </c>
      <c r="G7" s="158">
        <v>43897</v>
      </c>
      <c r="H7" s="187">
        <v>1348642</v>
      </c>
      <c r="I7" s="42" t="s">
        <v>20</v>
      </c>
      <c r="J7" s="250">
        <v>5.74</v>
      </c>
      <c r="K7" s="250" t="s">
        <v>310</v>
      </c>
    </row>
    <row r="8" spans="2:11" x14ac:dyDescent="0.3">
      <c r="B8" s="16" t="s">
        <v>21</v>
      </c>
      <c r="C8" s="17" t="s">
        <v>22</v>
      </c>
      <c r="D8" s="18" t="s">
        <v>23</v>
      </c>
      <c r="E8" s="19" t="s">
        <v>24</v>
      </c>
      <c r="F8" s="20" t="s">
        <v>25</v>
      </c>
      <c r="G8" s="158">
        <v>20152</v>
      </c>
      <c r="H8" s="187">
        <v>617947</v>
      </c>
      <c r="I8" s="42" t="s">
        <v>26</v>
      </c>
      <c r="J8" s="250">
        <v>7.15</v>
      </c>
      <c r="K8" s="250" t="s">
        <v>310</v>
      </c>
    </row>
    <row r="9" spans="2:11" x14ac:dyDescent="0.3">
      <c r="B9" s="16" t="s">
        <v>27</v>
      </c>
      <c r="C9" s="17" t="s">
        <v>28</v>
      </c>
      <c r="D9" s="18" t="s">
        <v>29</v>
      </c>
      <c r="E9" s="19" t="s">
        <v>30</v>
      </c>
      <c r="F9" s="20" t="s">
        <v>31</v>
      </c>
      <c r="G9" s="158">
        <v>85266</v>
      </c>
      <c r="H9" s="187">
        <v>2617045</v>
      </c>
      <c r="I9" s="42" t="s">
        <v>32</v>
      </c>
      <c r="J9" s="250">
        <v>7.76</v>
      </c>
      <c r="K9" s="250" t="s">
        <v>309</v>
      </c>
    </row>
    <row r="10" spans="2:11" ht="15" thickBot="1" x14ac:dyDescent="0.35">
      <c r="B10" s="21" t="s">
        <v>33</v>
      </c>
      <c r="C10" s="22" t="s">
        <v>34</v>
      </c>
      <c r="D10" s="23" t="s">
        <v>35</v>
      </c>
      <c r="E10" s="24" t="s">
        <v>36</v>
      </c>
      <c r="F10" s="25" t="s">
        <v>37</v>
      </c>
      <c r="G10" s="159">
        <v>69298</v>
      </c>
      <c r="H10" s="188">
        <v>2092486</v>
      </c>
      <c r="I10" s="44" t="s">
        <v>38</v>
      </c>
      <c r="J10" s="251">
        <v>6.66</v>
      </c>
      <c r="K10" s="251" t="s">
        <v>310</v>
      </c>
    </row>
    <row r="11" spans="2:11" ht="15" thickBot="1" x14ac:dyDescent="0.35">
      <c r="B11" s="26" t="s">
        <v>39</v>
      </c>
      <c r="C11" s="27"/>
      <c r="D11" s="28"/>
      <c r="E11" s="29"/>
      <c r="F11" s="30"/>
      <c r="G11" s="160">
        <f>SUM(G6:G10)</f>
        <v>273456</v>
      </c>
      <c r="H11" s="162">
        <f>SUM(H6:H10)</f>
        <v>8363365</v>
      </c>
      <c r="J11" s="1"/>
      <c r="K11" s="1"/>
    </row>
    <row r="12" spans="2:11" ht="15" thickBot="1" x14ac:dyDescent="0.35"/>
    <row r="13" spans="2:11" ht="16.2" thickBot="1" x14ac:dyDescent="0.35">
      <c r="B13" s="35" t="s">
        <v>99</v>
      </c>
      <c r="C13" s="55" t="s">
        <v>2</v>
      </c>
      <c r="D13" s="4" t="s">
        <v>3</v>
      </c>
      <c r="E13" s="34" t="s">
        <v>4</v>
      </c>
      <c r="F13" s="35" t="s">
        <v>5</v>
      </c>
      <c r="G13" s="161" t="s">
        <v>6</v>
      </c>
      <c r="H13" s="161" t="s">
        <v>8</v>
      </c>
      <c r="I13" s="199" t="s">
        <v>7</v>
      </c>
      <c r="J13" s="35" t="s">
        <v>331</v>
      </c>
      <c r="K13" s="35" t="s">
        <v>307</v>
      </c>
    </row>
    <row r="14" spans="2:11" ht="15" thickBot="1" x14ac:dyDescent="0.35">
      <c r="B14" s="56" t="s">
        <v>100</v>
      </c>
      <c r="C14" s="57" t="s">
        <v>101</v>
      </c>
      <c r="D14" s="57" t="s">
        <v>102</v>
      </c>
      <c r="E14" s="58" t="s">
        <v>103</v>
      </c>
      <c r="F14" s="58" t="s">
        <v>25</v>
      </c>
      <c r="G14" s="166">
        <v>12794</v>
      </c>
      <c r="H14" s="194">
        <v>391600</v>
      </c>
      <c r="I14" s="200" t="s">
        <v>104</v>
      </c>
      <c r="J14" s="213">
        <v>5.5</v>
      </c>
      <c r="K14" s="213" t="s">
        <v>310</v>
      </c>
    </row>
    <row r="15" spans="2:11" ht="15" thickBot="1" x14ac:dyDescent="0.35">
      <c r="B15" s="26" t="s">
        <v>39</v>
      </c>
      <c r="C15" s="45"/>
      <c r="D15" s="45"/>
      <c r="G15" s="162">
        <v>12794</v>
      </c>
      <c r="H15" s="160">
        <v>391600</v>
      </c>
      <c r="I15" s="31"/>
      <c r="J15" s="1"/>
      <c r="K15" s="1"/>
    </row>
    <row r="16" spans="2:11" ht="15" thickBot="1" x14ac:dyDescent="0.35"/>
    <row r="17" spans="2:11" ht="16.2" thickBot="1" x14ac:dyDescent="0.35">
      <c r="B17" s="3" t="s">
        <v>155</v>
      </c>
      <c r="C17" s="85"/>
      <c r="D17" s="28"/>
      <c r="E17" s="29"/>
      <c r="F17" s="30"/>
      <c r="G17" s="171"/>
      <c r="H17" s="155"/>
      <c r="I17" s="84"/>
      <c r="J17" s="1"/>
      <c r="K17" s="1"/>
    </row>
    <row r="18" spans="2:11" ht="15" thickBot="1" x14ac:dyDescent="0.35">
      <c r="B18" s="84"/>
      <c r="C18" s="86"/>
      <c r="D18" s="87"/>
      <c r="E18" s="88"/>
      <c r="F18" s="89"/>
      <c r="G18" s="172"/>
      <c r="H18" s="155"/>
      <c r="I18" s="90"/>
      <c r="J18" s="1"/>
      <c r="K18" s="1"/>
    </row>
    <row r="19" spans="2:11" ht="16.2" thickBot="1" x14ac:dyDescent="0.35">
      <c r="B19" s="35" t="s">
        <v>156</v>
      </c>
      <c r="C19" s="91" t="s">
        <v>2</v>
      </c>
      <c r="D19" s="92" t="s">
        <v>3</v>
      </c>
      <c r="E19" s="93" t="s">
        <v>4</v>
      </c>
      <c r="F19" s="94" t="s">
        <v>5</v>
      </c>
      <c r="G19" s="173" t="s">
        <v>6</v>
      </c>
      <c r="H19" s="156" t="s">
        <v>8</v>
      </c>
      <c r="I19" s="202" t="s">
        <v>7</v>
      </c>
      <c r="J19" s="35" t="s">
        <v>331</v>
      </c>
      <c r="K19" s="8" t="s">
        <v>307</v>
      </c>
    </row>
    <row r="20" spans="2:11" x14ac:dyDescent="0.3">
      <c r="B20" s="11" t="s">
        <v>157</v>
      </c>
      <c r="C20" s="95" t="s">
        <v>158</v>
      </c>
      <c r="D20" s="71" t="s">
        <v>159</v>
      </c>
      <c r="E20" s="15" t="s">
        <v>160</v>
      </c>
      <c r="F20" s="15" t="s">
        <v>25</v>
      </c>
      <c r="G20" s="174">
        <v>20469</v>
      </c>
      <c r="H20" s="195">
        <v>626517</v>
      </c>
      <c r="I20" s="203" t="s">
        <v>161</v>
      </c>
      <c r="J20" s="203">
        <v>7.61</v>
      </c>
      <c r="K20" s="249" t="s">
        <v>310</v>
      </c>
    </row>
    <row r="21" spans="2:11" ht="16.2" x14ac:dyDescent="0.3">
      <c r="B21" s="16" t="s">
        <v>162</v>
      </c>
      <c r="C21" s="97" t="s">
        <v>163</v>
      </c>
      <c r="D21" s="98" t="s">
        <v>164</v>
      </c>
      <c r="E21" s="20" t="s">
        <v>165</v>
      </c>
      <c r="F21" s="20" t="s">
        <v>166</v>
      </c>
      <c r="G21" s="175">
        <v>17975</v>
      </c>
      <c r="H21" s="196">
        <v>550180</v>
      </c>
      <c r="I21" s="204" t="s">
        <v>167</v>
      </c>
      <c r="J21" s="204">
        <v>7.86</v>
      </c>
      <c r="K21" s="250" t="s">
        <v>310</v>
      </c>
    </row>
    <row r="22" spans="2:11" ht="16.2" x14ac:dyDescent="0.3">
      <c r="B22" s="16" t="s">
        <v>168</v>
      </c>
      <c r="C22" s="64" t="s">
        <v>169</v>
      </c>
      <c r="D22" s="65" t="s">
        <v>170</v>
      </c>
      <c r="E22" s="20" t="s">
        <v>171</v>
      </c>
      <c r="F22" s="20" t="s">
        <v>166</v>
      </c>
      <c r="G22" s="175">
        <v>20235</v>
      </c>
      <c r="H22" s="196">
        <v>619355</v>
      </c>
      <c r="I22" s="204" t="s">
        <v>172</v>
      </c>
      <c r="J22" s="204">
        <v>5.86</v>
      </c>
      <c r="K22" s="250" t="s">
        <v>310</v>
      </c>
    </row>
    <row r="23" spans="2:11" x14ac:dyDescent="0.3">
      <c r="B23" s="16" t="s">
        <v>173</v>
      </c>
      <c r="C23" s="64" t="s">
        <v>174</v>
      </c>
      <c r="D23" s="65" t="s">
        <v>175</v>
      </c>
      <c r="E23" s="100" t="s">
        <v>176</v>
      </c>
      <c r="F23" s="20" t="s">
        <v>177</v>
      </c>
      <c r="G23" s="175">
        <v>3837</v>
      </c>
      <c r="H23" s="196">
        <v>117443</v>
      </c>
      <c r="I23" s="204" t="s">
        <v>178</v>
      </c>
      <c r="J23" s="204">
        <v>0.11</v>
      </c>
      <c r="K23" s="250" t="s">
        <v>308</v>
      </c>
    </row>
    <row r="24" spans="2:11" ht="16.8" thickBot="1" x14ac:dyDescent="0.35">
      <c r="B24" s="101" t="s">
        <v>179</v>
      </c>
      <c r="C24" s="102" t="s">
        <v>180</v>
      </c>
      <c r="D24" s="103" t="s">
        <v>181</v>
      </c>
      <c r="E24" s="104" t="s">
        <v>182</v>
      </c>
      <c r="F24" s="104" t="s">
        <v>183</v>
      </c>
      <c r="G24" s="176">
        <v>50877</v>
      </c>
      <c r="H24" s="197">
        <v>155725</v>
      </c>
      <c r="I24" s="205" t="s">
        <v>184</v>
      </c>
      <c r="J24" s="205">
        <v>4.32</v>
      </c>
      <c r="K24" s="251" t="s">
        <v>310</v>
      </c>
    </row>
    <row r="25" spans="2:11" ht="15" thickBot="1" x14ac:dyDescent="0.35">
      <c r="B25" s="248" t="s">
        <v>39</v>
      </c>
      <c r="C25" s="107"/>
      <c r="D25" s="107"/>
      <c r="E25" s="30"/>
      <c r="F25" s="30"/>
      <c r="G25" s="162">
        <f>SUM(G20:G24)</f>
        <v>113393</v>
      </c>
      <c r="H25" s="162">
        <f>SUM(H20:H24)</f>
        <v>2069220</v>
      </c>
      <c r="I25" s="1"/>
      <c r="J25" s="1"/>
      <c r="K25" s="1"/>
    </row>
    <row r="26" spans="2:11" ht="15" thickBot="1" x14ac:dyDescent="0.35"/>
    <row r="27" spans="2:11" ht="16.2" thickBot="1" x14ac:dyDescent="0.35">
      <c r="B27" s="3" t="s">
        <v>245</v>
      </c>
      <c r="C27" s="107"/>
      <c r="D27" s="107"/>
      <c r="E27" s="30"/>
      <c r="F27" s="30"/>
      <c r="G27" s="182"/>
      <c r="H27" s="182"/>
      <c r="I27" s="1"/>
      <c r="J27" s="1"/>
      <c r="K27" s="1"/>
    </row>
    <row r="28" spans="2:11" ht="15" thickBot="1" x14ac:dyDescent="0.35">
      <c r="B28" s="83"/>
      <c r="C28" s="107"/>
      <c r="D28" s="107"/>
      <c r="E28" s="30"/>
      <c r="F28" s="30"/>
      <c r="G28" s="182"/>
      <c r="H28" s="182"/>
      <c r="I28" s="1"/>
      <c r="J28" s="1"/>
      <c r="K28" s="1"/>
    </row>
    <row r="29" spans="2:11" ht="16.2" thickBot="1" x14ac:dyDescent="0.35">
      <c r="B29" s="35" t="s">
        <v>246</v>
      </c>
      <c r="C29" s="5" t="s">
        <v>2</v>
      </c>
      <c r="D29" s="6" t="s">
        <v>3</v>
      </c>
      <c r="E29" s="7" t="s">
        <v>4</v>
      </c>
      <c r="F29" s="8" t="s">
        <v>5</v>
      </c>
      <c r="G29" s="161" t="s">
        <v>6</v>
      </c>
      <c r="H29" s="161" t="s">
        <v>8</v>
      </c>
      <c r="I29" s="201" t="s">
        <v>7</v>
      </c>
      <c r="J29" s="35" t="s">
        <v>331</v>
      </c>
      <c r="K29" s="8" t="s">
        <v>307</v>
      </c>
    </row>
    <row r="30" spans="2:11" x14ac:dyDescent="0.3">
      <c r="B30" s="134" t="s">
        <v>247</v>
      </c>
      <c r="C30" s="135" t="s">
        <v>248</v>
      </c>
      <c r="D30" s="71" t="s">
        <v>249</v>
      </c>
      <c r="E30" s="136" t="s">
        <v>250</v>
      </c>
      <c r="F30" s="15" t="s">
        <v>19</v>
      </c>
      <c r="G30" s="174">
        <v>63468</v>
      </c>
      <c r="H30" s="263">
        <v>2800914</v>
      </c>
      <c r="I30" s="203" t="s">
        <v>251</v>
      </c>
      <c r="J30" s="203">
        <v>5.19</v>
      </c>
      <c r="K30" s="249" t="s">
        <v>310</v>
      </c>
    </row>
    <row r="31" spans="2:11" ht="15" thickBot="1" x14ac:dyDescent="0.35">
      <c r="B31" s="21" t="s">
        <v>247</v>
      </c>
      <c r="C31" s="138" t="s">
        <v>252</v>
      </c>
      <c r="D31" s="80" t="s">
        <v>219</v>
      </c>
      <c r="E31" s="139" t="s">
        <v>253</v>
      </c>
      <c r="F31" s="25" t="s">
        <v>19</v>
      </c>
      <c r="G31" s="183">
        <v>6112</v>
      </c>
      <c r="H31" s="168">
        <v>187076</v>
      </c>
      <c r="I31" s="205" t="s">
        <v>254</v>
      </c>
      <c r="J31" s="205">
        <v>0.81</v>
      </c>
      <c r="K31" s="251" t="s">
        <v>310</v>
      </c>
    </row>
    <row r="32" spans="2:11" ht="15" thickBot="1" x14ac:dyDescent="0.35">
      <c r="B32" s="54" t="s">
        <v>39</v>
      </c>
      <c r="C32" s="107"/>
      <c r="D32" s="107"/>
      <c r="E32" s="83"/>
      <c r="F32" s="30"/>
      <c r="G32" s="160">
        <f>SUM(G30:G31)</f>
        <v>69580</v>
      </c>
      <c r="H32" s="160">
        <f>SUM(H30:H31)</f>
        <v>2987990</v>
      </c>
      <c r="I32" s="31"/>
      <c r="J32" s="1"/>
      <c r="K32" s="1"/>
    </row>
    <row r="33" spans="2:11" ht="15" thickBot="1" x14ac:dyDescent="0.35"/>
    <row r="34" spans="2:11" ht="16.2" thickBot="1" x14ac:dyDescent="0.35">
      <c r="B34" s="3" t="s">
        <v>255</v>
      </c>
      <c r="C34" s="107"/>
      <c r="D34" s="107"/>
      <c r="E34" s="83"/>
      <c r="F34" s="30"/>
      <c r="G34" s="182"/>
      <c r="H34" s="2"/>
      <c r="I34" s="1"/>
      <c r="J34" s="1"/>
      <c r="K34" s="1"/>
    </row>
    <row r="35" spans="2:11" ht="15" thickBot="1" x14ac:dyDescent="0.35">
      <c r="B35" s="83"/>
      <c r="C35" s="140"/>
      <c r="D35" s="140"/>
      <c r="E35" s="83"/>
      <c r="F35" s="30"/>
      <c r="G35" s="182"/>
      <c r="H35" s="2"/>
      <c r="I35" s="1"/>
      <c r="J35" s="1"/>
      <c r="K35" s="1"/>
    </row>
    <row r="36" spans="2:11" ht="16.2" thickBot="1" x14ac:dyDescent="0.35">
      <c r="B36" s="35" t="s">
        <v>256</v>
      </c>
      <c r="C36" s="55" t="s">
        <v>2</v>
      </c>
      <c r="D36" s="4" t="s">
        <v>3</v>
      </c>
      <c r="E36" s="7" t="s">
        <v>4</v>
      </c>
      <c r="F36" s="8" t="s">
        <v>5</v>
      </c>
      <c r="G36" s="161" t="s">
        <v>6</v>
      </c>
      <c r="H36" s="161" t="s">
        <v>8</v>
      </c>
      <c r="I36" s="201" t="s">
        <v>7</v>
      </c>
      <c r="J36" s="35" t="s">
        <v>331</v>
      </c>
      <c r="K36" s="8" t="s">
        <v>307</v>
      </c>
    </row>
    <row r="37" spans="2:11" x14ac:dyDescent="0.3">
      <c r="B37" s="141" t="s">
        <v>257</v>
      </c>
      <c r="C37" s="135" t="s">
        <v>258</v>
      </c>
      <c r="D37" s="142" t="s">
        <v>259</v>
      </c>
      <c r="E37" s="136" t="s">
        <v>260</v>
      </c>
      <c r="F37" s="15" t="s">
        <v>261</v>
      </c>
      <c r="G37" s="174">
        <v>91509</v>
      </c>
      <c r="H37" s="263">
        <v>1942634</v>
      </c>
      <c r="I37" s="203" t="s">
        <v>262</v>
      </c>
      <c r="J37" s="203">
        <v>5.57</v>
      </c>
      <c r="K37" s="249" t="s">
        <v>308</v>
      </c>
    </row>
    <row r="38" spans="2:11" ht="15" thickBot="1" x14ac:dyDescent="0.35">
      <c r="B38" s="143" t="s">
        <v>257</v>
      </c>
      <c r="C38" s="144" t="s">
        <v>263</v>
      </c>
      <c r="D38" s="145" t="s">
        <v>264</v>
      </c>
      <c r="E38" s="139" t="s">
        <v>265</v>
      </c>
      <c r="F38" s="25" t="s">
        <v>25</v>
      </c>
      <c r="G38" s="183">
        <v>32245</v>
      </c>
      <c r="H38" s="168">
        <v>187077</v>
      </c>
      <c r="I38" s="205" t="s">
        <v>266</v>
      </c>
      <c r="J38" s="205">
        <v>7.88</v>
      </c>
      <c r="K38" s="251" t="s">
        <v>310</v>
      </c>
    </row>
    <row r="39" spans="2:11" ht="15" thickBot="1" x14ac:dyDescent="0.35">
      <c r="B39" s="54" t="s">
        <v>39</v>
      </c>
      <c r="C39" s="146"/>
      <c r="D39" s="107"/>
      <c r="E39" s="83"/>
      <c r="F39" s="30"/>
      <c r="G39" s="160">
        <f>SUM(G37:G38)</f>
        <v>123754</v>
      </c>
      <c r="H39" s="160">
        <f>SUM(H37:H38)</f>
        <v>2129711</v>
      </c>
      <c r="I39" s="31"/>
      <c r="J39" s="1"/>
      <c r="K39" s="1"/>
    </row>
    <row r="40" spans="2:11" ht="15" thickBot="1" x14ac:dyDescent="0.35">
      <c r="H40" s="1"/>
    </row>
    <row r="41" spans="2:11" ht="16.2" thickBot="1" x14ac:dyDescent="0.35">
      <c r="B41" s="3" t="s">
        <v>300</v>
      </c>
      <c r="C41" s="146"/>
      <c r="D41" s="107"/>
      <c r="E41" s="83"/>
      <c r="F41" s="30"/>
      <c r="G41" s="182"/>
      <c r="H41" s="155"/>
      <c r="I41" s="1"/>
      <c r="J41" s="1"/>
      <c r="K41" s="1"/>
    </row>
    <row r="42" spans="2:11" ht="15" thickBot="1" x14ac:dyDescent="0.35">
      <c r="B42" s="84"/>
      <c r="C42" s="148"/>
      <c r="D42" s="140"/>
      <c r="E42" s="149"/>
      <c r="F42" s="89"/>
      <c r="G42" s="182"/>
      <c r="H42" s="155"/>
      <c r="I42" s="1"/>
      <c r="J42" s="1"/>
      <c r="K42" s="1"/>
    </row>
    <row r="43" spans="2:11" ht="16.2" thickBot="1" x14ac:dyDescent="0.35">
      <c r="B43" s="35" t="s">
        <v>301</v>
      </c>
      <c r="C43" s="55" t="s">
        <v>2</v>
      </c>
      <c r="D43" s="4" t="s">
        <v>3</v>
      </c>
      <c r="E43" s="35" t="s">
        <v>4</v>
      </c>
      <c r="F43" s="35" t="s">
        <v>5</v>
      </c>
      <c r="G43" s="161" t="s">
        <v>6</v>
      </c>
      <c r="H43" s="156" t="s">
        <v>8</v>
      </c>
      <c r="I43" s="201" t="s">
        <v>7</v>
      </c>
      <c r="J43" s="35" t="s">
        <v>331</v>
      </c>
      <c r="K43" s="35" t="s">
        <v>307</v>
      </c>
    </row>
    <row r="44" spans="2:11" ht="15" thickBot="1" x14ac:dyDescent="0.35">
      <c r="B44" s="56" t="s">
        <v>302</v>
      </c>
      <c r="C44" s="150" t="s">
        <v>303</v>
      </c>
      <c r="D44" s="151" t="s">
        <v>304</v>
      </c>
      <c r="E44" s="152" t="s">
        <v>305</v>
      </c>
      <c r="F44" s="152" t="s">
        <v>31</v>
      </c>
      <c r="G44" s="185">
        <v>50999</v>
      </c>
      <c r="H44" s="194">
        <v>1560982</v>
      </c>
      <c r="I44" s="207" t="s">
        <v>306</v>
      </c>
      <c r="J44" s="154">
        <v>4.16</v>
      </c>
      <c r="K44" s="153" t="s">
        <v>309</v>
      </c>
    </row>
    <row r="45" spans="2:11" ht="15" thickBot="1" x14ac:dyDescent="0.35">
      <c r="B45" s="54" t="s">
        <v>39</v>
      </c>
      <c r="G45" s="184">
        <v>50999</v>
      </c>
      <c r="H45" s="160">
        <v>1560982</v>
      </c>
      <c r="J45" s="1"/>
      <c r="K45" s="1"/>
    </row>
    <row r="47" spans="2:11" ht="15" thickBot="1" x14ac:dyDescent="0.35"/>
    <row r="48" spans="2:11" ht="15" thickBot="1" x14ac:dyDescent="0.35">
      <c r="B48" s="264" t="s">
        <v>332</v>
      </c>
      <c r="G48" s="160">
        <v>643976</v>
      </c>
      <c r="H48" s="160">
        <v>17502868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9"/>
  <sheetViews>
    <sheetView workbookViewId="0">
      <selection activeCell="R17" sqref="R17"/>
    </sheetView>
  </sheetViews>
  <sheetFormatPr defaultRowHeight="14.4" x14ac:dyDescent="0.3"/>
  <cols>
    <col min="2" max="2" width="27" bestFit="1" customWidth="1"/>
    <col min="3" max="3" width="18" bestFit="1" customWidth="1"/>
    <col min="5" max="5" width="10.33203125" bestFit="1" customWidth="1"/>
    <col min="6" max="6" width="11.88671875" bestFit="1" customWidth="1"/>
    <col min="7" max="7" width="9.88671875" bestFit="1" customWidth="1"/>
    <col min="8" max="8" width="10" bestFit="1" customWidth="1"/>
    <col min="9" max="9" width="10.33203125" bestFit="1" customWidth="1"/>
    <col min="10" max="10" width="9.6640625" bestFit="1" customWidth="1"/>
    <col min="11" max="11" width="10.33203125" bestFit="1" customWidth="1"/>
    <col min="12" max="12" width="11.44140625" bestFit="1" customWidth="1"/>
    <col min="13" max="13" width="9.88671875" bestFit="1" customWidth="1"/>
    <col min="14" max="14" width="10.33203125" bestFit="1" customWidth="1"/>
    <col min="15" max="15" width="9.6640625" bestFit="1" customWidth="1"/>
    <col min="16" max="16" width="23.5546875" bestFit="1" customWidth="1"/>
  </cols>
  <sheetData>
    <row r="1" spans="2:16" ht="15" thickBot="1" x14ac:dyDescent="0.35">
      <c r="P1" s="1"/>
    </row>
    <row r="2" spans="2:16" ht="16.2" thickBot="1" x14ac:dyDescent="0.35">
      <c r="D2" s="266" t="s">
        <v>312</v>
      </c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8"/>
      <c r="P2" s="35" t="s">
        <v>313</v>
      </c>
    </row>
    <row r="3" spans="2:16" ht="16.2" thickBot="1" x14ac:dyDescent="0.35">
      <c r="B3" s="4" t="s">
        <v>2</v>
      </c>
      <c r="C3" s="34" t="s">
        <v>4</v>
      </c>
      <c r="D3" s="210">
        <v>42186</v>
      </c>
      <c r="E3" s="211">
        <v>42217</v>
      </c>
      <c r="F3" s="211">
        <v>42248</v>
      </c>
      <c r="G3" s="211">
        <v>42278</v>
      </c>
      <c r="H3" s="211">
        <v>42309</v>
      </c>
      <c r="I3" s="211">
        <v>42339</v>
      </c>
      <c r="J3" s="211">
        <v>42370</v>
      </c>
      <c r="K3" s="211">
        <v>42401</v>
      </c>
      <c r="L3" s="211">
        <v>42430</v>
      </c>
      <c r="M3" s="211">
        <v>42461</v>
      </c>
      <c r="N3" s="211">
        <v>42491</v>
      </c>
      <c r="O3" s="212">
        <v>42522</v>
      </c>
      <c r="P3" s="35" t="s">
        <v>314</v>
      </c>
    </row>
    <row r="4" spans="2:16" x14ac:dyDescent="0.3">
      <c r="B4" s="214" t="s">
        <v>10</v>
      </c>
      <c r="C4" s="215" t="s">
        <v>12</v>
      </c>
      <c r="D4" s="216">
        <v>0</v>
      </c>
      <c r="E4" s="217">
        <v>4</v>
      </c>
      <c r="F4" s="217">
        <v>18</v>
      </c>
      <c r="G4" s="217">
        <v>4423</v>
      </c>
      <c r="H4" s="217">
        <v>7744</v>
      </c>
      <c r="I4" s="217">
        <v>13222</v>
      </c>
      <c r="J4" s="217">
        <v>12000</v>
      </c>
      <c r="K4" s="217">
        <v>8459</v>
      </c>
      <c r="L4" s="217">
        <v>6811</v>
      </c>
      <c r="M4" s="217">
        <v>2030</v>
      </c>
      <c r="N4" s="217">
        <v>114</v>
      </c>
      <c r="O4" s="218">
        <v>18</v>
      </c>
      <c r="P4" s="219">
        <f>SUM(D4:O4)</f>
        <v>54843</v>
      </c>
    </row>
    <row r="5" spans="2:16" x14ac:dyDescent="0.3">
      <c r="B5" s="17" t="s">
        <v>16</v>
      </c>
      <c r="C5" s="220" t="s">
        <v>18</v>
      </c>
      <c r="D5" s="63">
        <v>129</v>
      </c>
      <c r="E5" s="100">
        <v>135</v>
      </c>
      <c r="F5" s="100">
        <v>215</v>
      </c>
      <c r="G5" s="100">
        <v>3829</v>
      </c>
      <c r="H5" s="100">
        <v>5397</v>
      </c>
      <c r="I5" s="100">
        <v>8962</v>
      </c>
      <c r="J5" s="100">
        <v>9637</v>
      </c>
      <c r="K5" s="100">
        <v>7242</v>
      </c>
      <c r="L5" s="100">
        <v>5601</v>
      </c>
      <c r="M5" s="100">
        <v>1887</v>
      </c>
      <c r="N5" s="100">
        <v>668</v>
      </c>
      <c r="O5" s="221">
        <v>195</v>
      </c>
      <c r="P5" s="222">
        <f t="shared" ref="P5:P8" si="0">SUM(D5:O5)</f>
        <v>43897</v>
      </c>
    </row>
    <row r="6" spans="2:16" x14ac:dyDescent="0.3">
      <c r="B6" s="17" t="s">
        <v>22</v>
      </c>
      <c r="C6" s="220" t="s">
        <v>24</v>
      </c>
      <c r="D6" s="63">
        <v>165</v>
      </c>
      <c r="E6" s="100">
        <v>313</v>
      </c>
      <c r="F6" s="100">
        <v>432</v>
      </c>
      <c r="G6" s="100">
        <v>1750</v>
      </c>
      <c r="H6" s="100">
        <v>2338</v>
      </c>
      <c r="I6" s="100">
        <v>4615</v>
      </c>
      <c r="J6" s="100">
        <v>4044</v>
      </c>
      <c r="K6" s="100">
        <v>2764</v>
      </c>
      <c r="L6" s="100">
        <v>2173</v>
      </c>
      <c r="M6" s="100">
        <v>613</v>
      </c>
      <c r="N6" s="100">
        <v>586</v>
      </c>
      <c r="O6" s="221">
        <v>359</v>
      </c>
      <c r="P6" s="222">
        <f t="shared" si="0"/>
        <v>20152</v>
      </c>
    </row>
    <row r="7" spans="2:16" x14ac:dyDescent="0.3">
      <c r="B7" s="17" t="s">
        <v>28</v>
      </c>
      <c r="C7" s="220" t="s">
        <v>30</v>
      </c>
      <c r="D7" s="63">
        <v>847</v>
      </c>
      <c r="E7" s="100">
        <v>909</v>
      </c>
      <c r="F7" s="100">
        <v>1254</v>
      </c>
      <c r="G7" s="100">
        <v>6150</v>
      </c>
      <c r="H7" s="100">
        <v>11345</v>
      </c>
      <c r="I7" s="100">
        <v>15655</v>
      </c>
      <c r="J7" s="100">
        <v>20043</v>
      </c>
      <c r="K7" s="100">
        <v>12506</v>
      </c>
      <c r="L7" s="100">
        <v>11761</v>
      </c>
      <c r="M7" s="100">
        <v>2155</v>
      </c>
      <c r="N7" s="100">
        <v>1417</v>
      </c>
      <c r="O7" s="221">
        <v>1224</v>
      </c>
      <c r="P7" s="222">
        <f t="shared" si="0"/>
        <v>85266</v>
      </c>
    </row>
    <row r="8" spans="2:16" ht="15" thickBot="1" x14ac:dyDescent="0.35">
      <c r="B8" s="22" t="s">
        <v>34</v>
      </c>
      <c r="C8" s="223" t="s">
        <v>36</v>
      </c>
      <c r="D8" s="66">
        <v>1092</v>
      </c>
      <c r="E8" s="139">
        <v>995</v>
      </c>
      <c r="F8" s="139">
        <v>1471</v>
      </c>
      <c r="G8" s="139">
        <v>5713</v>
      </c>
      <c r="H8" s="139">
        <v>7618</v>
      </c>
      <c r="I8" s="139">
        <v>13770</v>
      </c>
      <c r="J8" s="139">
        <v>12978</v>
      </c>
      <c r="K8" s="139">
        <v>9798</v>
      </c>
      <c r="L8" s="139">
        <v>8455</v>
      </c>
      <c r="M8" s="139">
        <v>2651</v>
      </c>
      <c r="N8" s="139">
        <v>2225</v>
      </c>
      <c r="O8" s="224">
        <v>2532</v>
      </c>
      <c r="P8" s="225">
        <f t="shared" si="0"/>
        <v>69298</v>
      </c>
    </row>
    <row r="9" spans="2:16" ht="16.2" thickBot="1" x14ac:dyDescent="0.35">
      <c r="B9" s="226" t="s">
        <v>39</v>
      </c>
      <c r="C9" s="88"/>
      <c r="D9" s="266"/>
      <c r="E9" s="267"/>
      <c r="F9" s="267"/>
      <c r="G9" s="267"/>
      <c r="H9" s="267"/>
      <c r="I9" s="267"/>
      <c r="J9" s="267"/>
      <c r="K9" s="267"/>
      <c r="L9" s="267"/>
      <c r="M9" s="267"/>
      <c r="N9" s="267"/>
      <c r="O9" s="267"/>
      <c r="P9" s="227">
        <f>SUM(P4:P8)</f>
        <v>273456</v>
      </c>
    </row>
    <row r="10" spans="2:16" ht="16.2" thickBot="1" x14ac:dyDescent="0.35">
      <c r="B10" s="55" t="s">
        <v>2</v>
      </c>
      <c r="C10" s="34" t="s">
        <v>4</v>
      </c>
      <c r="D10" s="255">
        <v>42186</v>
      </c>
      <c r="E10" s="256">
        <v>42217</v>
      </c>
      <c r="F10" s="256">
        <v>42248</v>
      </c>
      <c r="G10" s="256">
        <v>42278</v>
      </c>
      <c r="H10" s="256">
        <v>42309</v>
      </c>
      <c r="I10" s="256">
        <v>42339</v>
      </c>
      <c r="J10" s="256">
        <v>42370</v>
      </c>
      <c r="K10" s="256">
        <v>42401</v>
      </c>
      <c r="L10" s="256">
        <v>42430</v>
      </c>
      <c r="M10" s="256">
        <v>42461</v>
      </c>
      <c r="N10" s="256">
        <v>42491</v>
      </c>
      <c r="O10" s="257">
        <v>42522</v>
      </c>
      <c r="P10" s="35" t="s">
        <v>314</v>
      </c>
    </row>
    <row r="11" spans="2:16" ht="15" thickBot="1" x14ac:dyDescent="0.35">
      <c r="B11" s="57" t="s">
        <v>101</v>
      </c>
      <c r="C11" s="200" t="s">
        <v>103</v>
      </c>
      <c r="D11" s="261">
        <v>0</v>
      </c>
      <c r="E11" s="152">
        <v>8</v>
      </c>
      <c r="F11" s="152">
        <v>12</v>
      </c>
      <c r="G11" s="152">
        <v>158</v>
      </c>
      <c r="H11" s="152">
        <v>325</v>
      </c>
      <c r="I11" s="152">
        <v>2880</v>
      </c>
      <c r="J11" s="152">
        <v>3695</v>
      </c>
      <c r="K11" s="152">
        <v>3426</v>
      </c>
      <c r="L11" s="152">
        <v>1620</v>
      </c>
      <c r="M11" s="152">
        <v>535</v>
      </c>
      <c r="N11" s="152">
        <v>135</v>
      </c>
      <c r="O11" s="262">
        <v>0</v>
      </c>
      <c r="P11" s="254">
        <v>12794</v>
      </c>
    </row>
    <row r="12" spans="2:16" ht="16.2" thickBot="1" x14ac:dyDescent="0.35">
      <c r="B12" s="4" t="s">
        <v>2</v>
      </c>
      <c r="C12" s="34" t="s">
        <v>4</v>
      </c>
      <c r="D12" s="258">
        <v>42186</v>
      </c>
      <c r="E12" s="259">
        <v>42217</v>
      </c>
      <c r="F12" s="259">
        <v>42248</v>
      </c>
      <c r="G12" s="259">
        <v>42278</v>
      </c>
      <c r="H12" s="259">
        <v>42309</v>
      </c>
      <c r="I12" s="259">
        <v>42339</v>
      </c>
      <c r="J12" s="259">
        <v>42370</v>
      </c>
      <c r="K12" s="259">
        <v>42401</v>
      </c>
      <c r="L12" s="259">
        <v>42430</v>
      </c>
      <c r="M12" s="259">
        <v>42461</v>
      </c>
      <c r="N12" s="259">
        <v>42491</v>
      </c>
      <c r="O12" s="260">
        <v>42522</v>
      </c>
      <c r="P12" s="35" t="s">
        <v>314</v>
      </c>
    </row>
    <row r="13" spans="2:16" x14ac:dyDescent="0.3">
      <c r="B13" s="135" t="s">
        <v>158</v>
      </c>
      <c r="C13" s="147" t="s">
        <v>160</v>
      </c>
      <c r="D13" s="216">
        <v>178</v>
      </c>
      <c r="E13" s="217">
        <v>146</v>
      </c>
      <c r="F13" s="217">
        <v>210</v>
      </c>
      <c r="G13" s="217">
        <v>1952</v>
      </c>
      <c r="H13" s="217">
        <v>2139</v>
      </c>
      <c r="I13" s="217">
        <v>3527</v>
      </c>
      <c r="J13" s="217">
        <v>4914</v>
      </c>
      <c r="K13" s="217">
        <v>3053</v>
      </c>
      <c r="L13" s="217">
        <v>2624</v>
      </c>
      <c r="M13" s="217">
        <v>1238</v>
      </c>
      <c r="N13" s="217">
        <v>301</v>
      </c>
      <c r="O13" s="218">
        <v>187</v>
      </c>
      <c r="P13" s="229">
        <f>SUM(D13:O13)</f>
        <v>20469</v>
      </c>
    </row>
    <row r="14" spans="2:16" x14ac:dyDescent="0.3">
      <c r="B14" s="230" t="s">
        <v>163</v>
      </c>
      <c r="C14" s="50" t="s">
        <v>165</v>
      </c>
      <c r="D14" s="63">
        <v>0</v>
      </c>
      <c r="E14" s="100">
        <v>0</v>
      </c>
      <c r="F14" s="100">
        <v>0</v>
      </c>
      <c r="G14" s="100">
        <v>0</v>
      </c>
      <c r="H14" s="100">
        <v>2520</v>
      </c>
      <c r="I14" s="100">
        <v>3538</v>
      </c>
      <c r="J14" s="100">
        <v>5077</v>
      </c>
      <c r="K14" s="100">
        <v>3122</v>
      </c>
      <c r="L14" s="100">
        <v>2880</v>
      </c>
      <c r="M14" s="100">
        <v>795</v>
      </c>
      <c r="N14" s="100">
        <v>43</v>
      </c>
      <c r="O14" s="221">
        <v>0</v>
      </c>
      <c r="P14" s="231">
        <f t="shared" ref="P14:P17" si="1">SUM(D14:O14)</f>
        <v>17975</v>
      </c>
    </row>
    <row r="15" spans="2:16" x14ac:dyDescent="0.3">
      <c r="B15" s="232" t="s">
        <v>169</v>
      </c>
      <c r="C15" s="50" t="s">
        <v>171</v>
      </c>
      <c r="D15" s="63">
        <v>392</v>
      </c>
      <c r="E15" s="100">
        <v>300</v>
      </c>
      <c r="F15" s="100">
        <v>541</v>
      </c>
      <c r="G15" s="100">
        <v>1617</v>
      </c>
      <c r="H15" s="100">
        <v>2310</v>
      </c>
      <c r="I15" s="100">
        <v>2310</v>
      </c>
      <c r="J15" s="100">
        <v>3788</v>
      </c>
      <c r="K15" s="100">
        <v>3098</v>
      </c>
      <c r="L15" s="100">
        <v>2489</v>
      </c>
      <c r="M15" s="100">
        <v>2378</v>
      </c>
      <c r="N15" s="100">
        <v>735</v>
      </c>
      <c r="O15" s="221">
        <v>277</v>
      </c>
      <c r="P15" s="231">
        <f t="shared" si="1"/>
        <v>20235</v>
      </c>
    </row>
    <row r="16" spans="2:16" x14ac:dyDescent="0.3">
      <c r="B16" s="232" t="s">
        <v>174</v>
      </c>
      <c r="C16" s="233" t="s">
        <v>176</v>
      </c>
      <c r="D16" s="63">
        <v>407</v>
      </c>
      <c r="E16" s="100">
        <v>450</v>
      </c>
      <c r="F16" s="100">
        <v>293</v>
      </c>
      <c r="G16" s="100">
        <v>308</v>
      </c>
      <c r="H16" s="100">
        <v>316</v>
      </c>
      <c r="I16" s="100">
        <v>346</v>
      </c>
      <c r="J16" s="100">
        <v>243</v>
      </c>
      <c r="K16" s="100">
        <v>292</v>
      </c>
      <c r="L16" s="100">
        <v>297</v>
      </c>
      <c r="M16" s="100">
        <v>267</v>
      </c>
      <c r="N16" s="100">
        <v>284</v>
      </c>
      <c r="O16" s="221">
        <v>334</v>
      </c>
      <c r="P16" s="231">
        <f t="shared" si="1"/>
        <v>3837</v>
      </c>
    </row>
    <row r="17" spans="2:16" ht="15" thickBot="1" x14ac:dyDescent="0.35">
      <c r="B17" s="234" t="s">
        <v>180</v>
      </c>
      <c r="C17" s="235" t="s">
        <v>182</v>
      </c>
      <c r="D17" s="66">
        <v>1846</v>
      </c>
      <c r="E17" s="139">
        <v>1393</v>
      </c>
      <c r="F17" s="139">
        <v>1321</v>
      </c>
      <c r="G17" s="139">
        <v>5568</v>
      </c>
      <c r="H17" s="139">
        <v>6315</v>
      </c>
      <c r="I17" s="139">
        <v>10048</v>
      </c>
      <c r="J17" s="139">
        <v>7828</v>
      </c>
      <c r="K17" s="139">
        <v>5844</v>
      </c>
      <c r="L17" s="139">
        <v>5132</v>
      </c>
      <c r="M17" s="139">
        <v>3140</v>
      </c>
      <c r="N17" s="139">
        <v>1657</v>
      </c>
      <c r="O17" s="224">
        <v>785</v>
      </c>
      <c r="P17" s="236">
        <f t="shared" si="1"/>
        <v>50877</v>
      </c>
    </row>
    <row r="18" spans="2:16" ht="16.2" thickBot="1" x14ac:dyDescent="0.35">
      <c r="B18" s="226" t="s">
        <v>39</v>
      </c>
      <c r="D18" s="266"/>
      <c r="E18" s="267"/>
      <c r="F18" s="267"/>
      <c r="G18" s="267"/>
      <c r="H18" s="267"/>
      <c r="I18" s="267"/>
      <c r="J18" s="267"/>
      <c r="K18" s="267"/>
      <c r="L18" s="267"/>
      <c r="M18" s="267"/>
      <c r="N18" s="267"/>
      <c r="O18" s="267"/>
      <c r="P18" s="227">
        <f>SUM(P13:P17)</f>
        <v>113393</v>
      </c>
    </row>
    <row r="19" spans="2:16" ht="16.2" thickBot="1" x14ac:dyDescent="0.35">
      <c r="B19" s="4" t="s">
        <v>2</v>
      </c>
      <c r="C19" s="7" t="s">
        <v>4</v>
      </c>
      <c r="D19" s="210">
        <v>42186</v>
      </c>
      <c r="E19" s="211">
        <v>42217</v>
      </c>
      <c r="F19" s="211">
        <v>42248</v>
      </c>
      <c r="G19" s="211">
        <v>42278</v>
      </c>
      <c r="H19" s="211">
        <v>42309</v>
      </c>
      <c r="I19" s="211">
        <v>42339</v>
      </c>
      <c r="J19" s="211">
        <v>42370</v>
      </c>
      <c r="K19" s="211">
        <v>42401</v>
      </c>
      <c r="L19" s="211">
        <v>42430</v>
      </c>
      <c r="M19" s="211">
        <v>42461</v>
      </c>
      <c r="N19" s="211">
        <v>42491</v>
      </c>
      <c r="O19" s="228">
        <v>42522</v>
      </c>
      <c r="P19" s="35" t="s">
        <v>314</v>
      </c>
    </row>
    <row r="20" spans="2:16" x14ac:dyDescent="0.3">
      <c r="B20" s="135" t="s">
        <v>248</v>
      </c>
      <c r="C20" s="136" t="s">
        <v>250</v>
      </c>
      <c r="D20" s="216">
        <v>2671</v>
      </c>
      <c r="E20" s="217">
        <v>2431</v>
      </c>
      <c r="F20" s="217">
        <v>3541</v>
      </c>
      <c r="G20" s="217">
        <v>5947</v>
      </c>
      <c r="H20" s="217">
        <v>7447</v>
      </c>
      <c r="I20" s="217">
        <v>8713</v>
      </c>
      <c r="J20" s="217">
        <v>7198</v>
      </c>
      <c r="K20" s="217">
        <v>7098</v>
      </c>
      <c r="L20" s="217">
        <v>6730</v>
      </c>
      <c r="M20" s="217">
        <v>4561</v>
      </c>
      <c r="N20" s="217">
        <v>4072</v>
      </c>
      <c r="O20" s="218">
        <v>3059</v>
      </c>
      <c r="P20" s="229">
        <f t="shared" ref="P20:P21" si="2">SUM(D20:O20)</f>
        <v>63468</v>
      </c>
    </row>
    <row r="21" spans="2:16" ht="15" thickBot="1" x14ac:dyDescent="0.35">
      <c r="B21" s="138" t="s">
        <v>252</v>
      </c>
      <c r="C21" s="139" t="s">
        <v>253</v>
      </c>
      <c r="D21" s="63">
        <v>484</v>
      </c>
      <c r="E21" s="100">
        <v>368</v>
      </c>
      <c r="F21" s="100">
        <v>362</v>
      </c>
      <c r="G21" s="100">
        <v>360</v>
      </c>
      <c r="H21" s="100">
        <v>136</v>
      </c>
      <c r="I21" s="100">
        <v>567</v>
      </c>
      <c r="J21" s="100">
        <v>1359</v>
      </c>
      <c r="K21" s="100">
        <v>468</v>
      </c>
      <c r="L21" s="100">
        <v>1016</v>
      </c>
      <c r="M21" s="100">
        <v>219</v>
      </c>
      <c r="N21" s="100">
        <v>474</v>
      </c>
      <c r="O21" s="221">
        <v>299</v>
      </c>
      <c r="P21" s="236">
        <f t="shared" si="2"/>
        <v>6112</v>
      </c>
    </row>
    <row r="22" spans="2:16" ht="16.2" thickBot="1" x14ac:dyDescent="0.35">
      <c r="B22" s="226" t="s">
        <v>39</v>
      </c>
      <c r="C22" s="83"/>
      <c r="D22" s="266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7"/>
      <c r="P22" s="213">
        <f>SUM(P20:P21)</f>
        <v>69580</v>
      </c>
    </row>
    <row r="23" spans="2:16" ht="16.2" thickBot="1" x14ac:dyDescent="0.35">
      <c r="B23" s="4" t="s">
        <v>2</v>
      </c>
      <c r="C23" s="7" t="s">
        <v>4</v>
      </c>
      <c r="D23" s="210">
        <v>42186</v>
      </c>
      <c r="E23" s="211">
        <v>42217</v>
      </c>
      <c r="F23" s="211">
        <v>42248</v>
      </c>
      <c r="G23" s="211">
        <v>42278</v>
      </c>
      <c r="H23" s="211">
        <v>42309</v>
      </c>
      <c r="I23" s="211">
        <v>42339</v>
      </c>
      <c r="J23" s="211">
        <v>42370</v>
      </c>
      <c r="K23" s="211">
        <v>42401</v>
      </c>
      <c r="L23" s="211">
        <v>42430</v>
      </c>
      <c r="M23" s="211">
        <v>42461</v>
      </c>
      <c r="N23" s="211">
        <v>42491</v>
      </c>
      <c r="O23" s="228">
        <v>42522</v>
      </c>
      <c r="P23" s="35" t="s">
        <v>314</v>
      </c>
    </row>
    <row r="24" spans="2:16" x14ac:dyDescent="0.3">
      <c r="B24" s="135" t="s">
        <v>258</v>
      </c>
      <c r="C24" s="136" t="s">
        <v>260</v>
      </c>
      <c r="D24" s="216">
        <v>4030</v>
      </c>
      <c r="E24" s="217">
        <v>3573</v>
      </c>
      <c r="F24" s="217">
        <v>4204</v>
      </c>
      <c r="G24" s="217">
        <v>1975</v>
      </c>
      <c r="H24" s="217">
        <v>14180</v>
      </c>
      <c r="I24" s="217">
        <v>12647</v>
      </c>
      <c r="J24" s="217">
        <v>15266</v>
      </c>
      <c r="K24" s="217">
        <v>10418</v>
      </c>
      <c r="L24" s="217">
        <v>9403</v>
      </c>
      <c r="M24" s="217">
        <v>6500</v>
      </c>
      <c r="N24" s="217">
        <v>5144</v>
      </c>
      <c r="O24" s="218">
        <v>4169</v>
      </c>
      <c r="P24" s="78">
        <f t="shared" ref="P24:P25" si="3">SUM(D24:O24)</f>
        <v>91509</v>
      </c>
    </row>
    <row r="25" spans="2:16" ht="15" thickBot="1" x14ac:dyDescent="0.35">
      <c r="B25" s="144" t="s">
        <v>263</v>
      </c>
      <c r="C25" s="139" t="s">
        <v>265</v>
      </c>
      <c r="D25" s="63">
        <v>1722</v>
      </c>
      <c r="E25" s="100">
        <v>1300</v>
      </c>
      <c r="F25" s="100">
        <v>1451</v>
      </c>
      <c r="G25" s="100">
        <v>2863</v>
      </c>
      <c r="H25" s="100">
        <v>2734</v>
      </c>
      <c r="I25" s="100">
        <v>5084</v>
      </c>
      <c r="J25" s="100">
        <v>4297</v>
      </c>
      <c r="K25" s="100">
        <v>3472</v>
      </c>
      <c r="L25" s="100">
        <v>3701</v>
      </c>
      <c r="M25" s="100">
        <v>2091</v>
      </c>
      <c r="N25" s="100">
        <v>2013</v>
      </c>
      <c r="O25" s="221">
        <v>1517</v>
      </c>
      <c r="P25" s="237">
        <f t="shared" si="3"/>
        <v>32245</v>
      </c>
    </row>
    <row r="26" spans="2:16" ht="16.2" thickBot="1" x14ac:dyDescent="0.35">
      <c r="B26" s="226" t="s">
        <v>39</v>
      </c>
      <c r="C26" s="149"/>
      <c r="D26" s="266"/>
      <c r="E26" s="267"/>
      <c r="F26" s="267"/>
      <c r="G26" s="267"/>
      <c r="H26" s="267"/>
      <c r="I26" s="267"/>
      <c r="J26" s="267"/>
      <c r="K26" s="267"/>
      <c r="L26" s="267"/>
      <c r="M26" s="267"/>
      <c r="N26" s="267"/>
      <c r="O26" s="267"/>
      <c r="P26" s="213">
        <f>SUM(P24:P25)</f>
        <v>123754</v>
      </c>
    </row>
    <row r="27" spans="2:16" ht="16.2" thickBot="1" x14ac:dyDescent="0.35">
      <c r="B27" s="4" t="s">
        <v>2</v>
      </c>
      <c r="C27" s="35" t="s">
        <v>4</v>
      </c>
      <c r="D27" s="210">
        <v>42186</v>
      </c>
      <c r="E27" s="211">
        <v>42217</v>
      </c>
      <c r="F27" s="211">
        <v>42248</v>
      </c>
      <c r="G27" s="211">
        <v>42278</v>
      </c>
      <c r="H27" s="211">
        <v>42309</v>
      </c>
      <c r="I27" s="211">
        <v>42339</v>
      </c>
      <c r="J27" s="211">
        <v>42370</v>
      </c>
      <c r="K27" s="211">
        <v>42401</v>
      </c>
      <c r="L27" s="211">
        <v>42430</v>
      </c>
      <c r="M27" s="211">
        <v>42461</v>
      </c>
      <c r="N27" s="211">
        <v>42491</v>
      </c>
      <c r="O27" s="228">
        <v>42522</v>
      </c>
      <c r="P27" s="35" t="s">
        <v>314</v>
      </c>
    </row>
    <row r="28" spans="2:16" ht="15" thickBot="1" x14ac:dyDescent="0.35">
      <c r="B28" s="150" t="s">
        <v>303</v>
      </c>
      <c r="C28" s="152" t="s">
        <v>305</v>
      </c>
      <c r="D28" s="238">
        <v>468</v>
      </c>
      <c r="E28" s="239">
        <v>364</v>
      </c>
      <c r="F28" s="239">
        <v>507</v>
      </c>
      <c r="G28" s="239">
        <v>3708</v>
      </c>
      <c r="H28" s="239">
        <v>6987</v>
      </c>
      <c r="I28" s="239">
        <v>9323</v>
      </c>
      <c r="J28" s="239">
        <v>10753</v>
      </c>
      <c r="K28" s="239">
        <v>7636</v>
      </c>
      <c r="L28" s="239">
        <v>7225</v>
      </c>
      <c r="M28" s="239">
        <v>2096</v>
      </c>
      <c r="N28" s="239">
        <v>1391</v>
      </c>
      <c r="O28" s="240">
        <v>541</v>
      </c>
      <c r="P28" s="58">
        <f t="shared" ref="P28" si="4">SUM(D28:O28)</f>
        <v>50999</v>
      </c>
    </row>
    <row r="29" spans="2:16" ht="15" thickBot="1" x14ac:dyDescent="0.35">
      <c r="B29" s="226" t="s">
        <v>39</v>
      </c>
      <c r="P29" s="213">
        <v>50999</v>
      </c>
    </row>
  </sheetData>
  <mergeCells count="5">
    <mergeCell ref="D2:O2"/>
    <mergeCell ref="D9:O9"/>
    <mergeCell ref="D18:O18"/>
    <mergeCell ref="D22:O22"/>
    <mergeCell ref="D26:O2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2"/>
  <sheetViews>
    <sheetView topLeftCell="A4" workbookViewId="0">
      <selection activeCell="G32" sqref="G32"/>
    </sheetView>
  </sheetViews>
  <sheetFormatPr defaultRowHeight="14.4" x14ac:dyDescent="0.3"/>
  <cols>
    <col min="2" max="2" width="27" bestFit="1" customWidth="1"/>
    <col min="3" max="3" width="18" bestFit="1" customWidth="1"/>
    <col min="4" max="4" width="23.5546875" bestFit="1" customWidth="1"/>
    <col min="5" max="5" width="21.6640625" bestFit="1" customWidth="1"/>
    <col min="6" max="6" width="21.109375" bestFit="1" customWidth="1"/>
    <col min="7" max="7" width="23.44140625" bestFit="1" customWidth="1"/>
  </cols>
  <sheetData>
    <row r="2" spans="2:7" ht="15" thickBot="1" x14ac:dyDescent="0.35"/>
    <row r="3" spans="2:7" ht="16.2" thickBot="1" x14ac:dyDescent="0.35">
      <c r="B3" s="4" t="s">
        <v>2</v>
      </c>
      <c r="C3" s="34" t="s">
        <v>4</v>
      </c>
      <c r="D3" s="35" t="s">
        <v>313</v>
      </c>
      <c r="E3" s="206" t="s">
        <v>5</v>
      </c>
      <c r="F3" s="37" t="s">
        <v>315</v>
      </c>
      <c r="G3" s="37" t="s">
        <v>316</v>
      </c>
    </row>
    <row r="4" spans="2:7" x14ac:dyDescent="0.3">
      <c r="B4" s="214" t="s">
        <v>10</v>
      </c>
      <c r="C4" s="215" t="s">
        <v>12</v>
      </c>
      <c r="D4" s="219">
        <v>54843</v>
      </c>
      <c r="E4" s="229" t="s">
        <v>13</v>
      </c>
      <c r="F4" s="11">
        <v>133674</v>
      </c>
      <c r="G4" s="11">
        <f>F4*12</f>
        <v>1604088</v>
      </c>
    </row>
    <row r="5" spans="2:7" x14ac:dyDescent="0.3">
      <c r="B5" s="17" t="s">
        <v>16</v>
      </c>
      <c r="C5" s="220" t="s">
        <v>18</v>
      </c>
      <c r="D5" s="222">
        <v>43897</v>
      </c>
      <c r="E5" s="231" t="s">
        <v>19</v>
      </c>
      <c r="F5" s="16">
        <v>173749</v>
      </c>
      <c r="G5" s="16">
        <f t="shared" ref="G5:G8" si="0">F5*12</f>
        <v>2084988</v>
      </c>
    </row>
    <row r="6" spans="2:7" x14ac:dyDescent="0.3">
      <c r="B6" s="17" t="s">
        <v>22</v>
      </c>
      <c r="C6" s="220" t="s">
        <v>24</v>
      </c>
      <c r="D6" s="222">
        <v>20152</v>
      </c>
      <c r="E6" s="231" t="s">
        <v>25</v>
      </c>
      <c r="F6" s="16">
        <v>66882</v>
      </c>
      <c r="G6" s="16">
        <f t="shared" si="0"/>
        <v>802584</v>
      </c>
    </row>
    <row r="7" spans="2:7" x14ac:dyDescent="0.3">
      <c r="B7" s="17" t="s">
        <v>28</v>
      </c>
      <c r="C7" s="220" t="s">
        <v>30</v>
      </c>
      <c r="D7" s="222">
        <v>85266</v>
      </c>
      <c r="E7" s="231" t="s">
        <v>31</v>
      </c>
      <c r="F7" s="16">
        <v>267348</v>
      </c>
      <c r="G7" s="16">
        <f t="shared" si="0"/>
        <v>3208176</v>
      </c>
    </row>
    <row r="8" spans="2:7" ht="15" thickBot="1" x14ac:dyDescent="0.35">
      <c r="B8" s="22" t="s">
        <v>34</v>
      </c>
      <c r="C8" s="223" t="s">
        <v>36</v>
      </c>
      <c r="D8" s="225">
        <v>69298</v>
      </c>
      <c r="E8" s="236" t="s">
        <v>37</v>
      </c>
      <c r="F8" s="21">
        <v>213915</v>
      </c>
      <c r="G8" s="21">
        <f t="shared" si="0"/>
        <v>2566980</v>
      </c>
    </row>
    <row r="9" spans="2:7" ht="15" thickBot="1" x14ac:dyDescent="0.35">
      <c r="B9" s="226" t="s">
        <v>39</v>
      </c>
      <c r="C9" s="88"/>
      <c r="D9" s="227">
        <v>273456</v>
      </c>
      <c r="E9" s="89"/>
      <c r="F9" s="217"/>
      <c r="G9" s="217"/>
    </row>
    <row r="10" spans="2:7" ht="16.2" thickBot="1" x14ac:dyDescent="0.35">
      <c r="B10" s="4" t="s">
        <v>2</v>
      </c>
      <c r="C10" s="34" t="s">
        <v>4</v>
      </c>
      <c r="D10" s="161" t="s">
        <v>6</v>
      </c>
      <c r="E10" s="35" t="s">
        <v>5</v>
      </c>
      <c r="F10" s="37" t="s">
        <v>315</v>
      </c>
      <c r="G10" s="37" t="s">
        <v>316</v>
      </c>
    </row>
    <row r="11" spans="2:7" ht="15" thickBot="1" x14ac:dyDescent="0.35">
      <c r="B11" s="57" t="s">
        <v>101</v>
      </c>
      <c r="C11" s="58" t="s">
        <v>103</v>
      </c>
      <c r="D11" s="166">
        <v>12794</v>
      </c>
      <c r="E11" s="58" t="s">
        <v>25</v>
      </c>
      <c r="F11" s="56">
        <v>66882</v>
      </c>
      <c r="G11" s="56">
        <f t="shared" ref="G11" si="1">F11*12</f>
        <v>802584</v>
      </c>
    </row>
    <row r="12" spans="2:7" ht="15" thickBot="1" x14ac:dyDescent="0.35">
      <c r="B12" s="226" t="s">
        <v>39</v>
      </c>
      <c r="C12" s="88"/>
      <c r="D12" s="162">
        <v>12794</v>
      </c>
      <c r="E12" s="89"/>
      <c r="F12" s="83"/>
      <c r="G12" s="83"/>
    </row>
    <row r="13" spans="2:7" ht="16.2" thickBot="1" x14ac:dyDescent="0.35">
      <c r="B13" s="4" t="s">
        <v>2</v>
      </c>
      <c r="C13" s="34" t="s">
        <v>4</v>
      </c>
      <c r="D13" s="35" t="s">
        <v>313</v>
      </c>
      <c r="E13" s="206" t="s">
        <v>5</v>
      </c>
      <c r="F13" s="37" t="s">
        <v>315</v>
      </c>
      <c r="G13" s="9" t="s">
        <v>316</v>
      </c>
    </row>
    <row r="14" spans="2:7" ht="16.2" x14ac:dyDescent="0.3">
      <c r="B14" s="135" t="s">
        <v>158</v>
      </c>
      <c r="C14" s="147" t="s">
        <v>160</v>
      </c>
      <c r="D14" s="229">
        <v>20469</v>
      </c>
      <c r="E14" s="39" t="s">
        <v>166</v>
      </c>
      <c r="F14" s="11">
        <v>66882</v>
      </c>
      <c r="G14" s="11">
        <f t="shared" ref="G14:G18" si="2">F14*12</f>
        <v>802584</v>
      </c>
    </row>
    <row r="15" spans="2:7" ht="16.2" x14ac:dyDescent="0.3">
      <c r="B15" s="230" t="s">
        <v>163</v>
      </c>
      <c r="C15" s="50" t="s">
        <v>165</v>
      </c>
      <c r="D15" s="231">
        <v>17975</v>
      </c>
      <c r="E15" s="42" t="s">
        <v>166</v>
      </c>
      <c r="F15" s="16">
        <v>66882</v>
      </c>
      <c r="G15" s="16">
        <f t="shared" si="2"/>
        <v>802584</v>
      </c>
    </row>
    <row r="16" spans="2:7" ht="16.2" x14ac:dyDescent="0.3">
      <c r="B16" s="232" t="s">
        <v>169</v>
      </c>
      <c r="C16" s="50" t="s">
        <v>171</v>
      </c>
      <c r="D16" s="231">
        <v>20235</v>
      </c>
      <c r="E16" s="42" t="s">
        <v>166</v>
      </c>
      <c r="F16" s="16">
        <v>66882</v>
      </c>
      <c r="G16" s="16">
        <f t="shared" si="2"/>
        <v>802584</v>
      </c>
    </row>
    <row r="17" spans="2:7" x14ac:dyDescent="0.3">
      <c r="B17" s="232" t="s">
        <v>174</v>
      </c>
      <c r="C17" s="233" t="s">
        <v>176</v>
      </c>
      <c r="D17" s="231">
        <v>3837</v>
      </c>
      <c r="E17" s="42" t="s">
        <v>177</v>
      </c>
      <c r="F17" s="16">
        <v>441123</v>
      </c>
      <c r="G17" s="16">
        <f t="shared" si="2"/>
        <v>5293476</v>
      </c>
    </row>
    <row r="18" spans="2:7" ht="16.8" thickBot="1" x14ac:dyDescent="0.35">
      <c r="B18" s="234" t="s">
        <v>180</v>
      </c>
      <c r="C18" s="235" t="s">
        <v>182</v>
      </c>
      <c r="D18" s="236">
        <v>50877</v>
      </c>
      <c r="E18" s="69" t="s">
        <v>183</v>
      </c>
      <c r="F18" s="21">
        <v>240631</v>
      </c>
      <c r="G18" s="101">
        <f t="shared" si="2"/>
        <v>2887572</v>
      </c>
    </row>
    <row r="19" spans="2:7" ht="15" thickBot="1" x14ac:dyDescent="0.35">
      <c r="B19" s="226" t="s">
        <v>39</v>
      </c>
      <c r="D19" s="227">
        <v>113393</v>
      </c>
      <c r="E19" s="30"/>
      <c r="F19" s="217"/>
      <c r="G19" s="217"/>
    </row>
    <row r="20" spans="2:7" ht="16.2" thickBot="1" x14ac:dyDescent="0.35">
      <c r="B20" s="4" t="s">
        <v>2</v>
      </c>
      <c r="C20" s="7" t="s">
        <v>4</v>
      </c>
      <c r="D20" s="35" t="s">
        <v>313</v>
      </c>
      <c r="E20" s="201" t="s">
        <v>5</v>
      </c>
      <c r="F20" s="37" t="s">
        <v>315</v>
      </c>
      <c r="G20" s="9" t="s">
        <v>316</v>
      </c>
    </row>
    <row r="21" spans="2:7" x14ac:dyDescent="0.3">
      <c r="B21" s="135" t="s">
        <v>248</v>
      </c>
      <c r="C21" s="136" t="s">
        <v>250</v>
      </c>
      <c r="D21" s="229">
        <v>63468</v>
      </c>
      <c r="E21" s="39" t="s">
        <v>19</v>
      </c>
      <c r="F21" s="11">
        <v>173749</v>
      </c>
      <c r="G21" s="11">
        <f t="shared" ref="G21:G22" si="3">F21*12</f>
        <v>2084988</v>
      </c>
    </row>
    <row r="22" spans="2:7" ht="15" thickBot="1" x14ac:dyDescent="0.35">
      <c r="B22" s="138" t="s">
        <v>252</v>
      </c>
      <c r="C22" s="139" t="s">
        <v>253</v>
      </c>
      <c r="D22" s="236">
        <v>6112</v>
      </c>
      <c r="E22" s="44" t="s">
        <v>19</v>
      </c>
      <c r="F22" s="21">
        <v>173749</v>
      </c>
      <c r="G22" s="21">
        <f t="shared" si="3"/>
        <v>2084988</v>
      </c>
    </row>
    <row r="23" spans="2:7" ht="15" thickBot="1" x14ac:dyDescent="0.35">
      <c r="B23" s="226" t="s">
        <v>39</v>
      </c>
      <c r="C23" s="83"/>
      <c r="D23" s="213">
        <v>69580</v>
      </c>
      <c r="E23" s="30"/>
      <c r="F23" s="217"/>
      <c r="G23" s="217"/>
    </row>
    <row r="24" spans="2:7" ht="16.2" thickBot="1" x14ac:dyDescent="0.35">
      <c r="B24" s="4" t="s">
        <v>2</v>
      </c>
      <c r="C24" s="7" t="s">
        <v>4</v>
      </c>
      <c r="D24" s="35" t="s">
        <v>313</v>
      </c>
      <c r="E24" s="201" t="s">
        <v>5</v>
      </c>
      <c r="F24" s="37" t="s">
        <v>315</v>
      </c>
      <c r="G24" s="9" t="s">
        <v>316</v>
      </c>
    </row>
    <row r="25" spans="2:7" x14ac:dyDescent="0.3">
      <c r="B25" s="135" t="s">
        <v>258</v>
      </c>
      <c r="C25" s="136" t="s">
        <v>260</v>
      </c>
      <c r="D25" s="78">
        <v>91509</v>
      </c>
      <c r="E25" s="39" t="s">
        <v>261</v>
      </c>
      <c r="F25" s="11">
        <v>283432</v>
      </c>
      <c r="G25" s="11">
        <f t="shared" ref="G25:G26" si="4">F25*12</f>
        <v>3401184</v>
      </c>
    </row>
    <row r="26" spans="2:7" ht="15" thickBot="1" x14ac:dyDescent="0.35">
      <c r="B26" s="144" t="s">
        <v>263</v>
      </c>
      <c r="C26" s="139" t="s">
        <v>265</v>
      </c>
      <c r="D26" s="237">
        <v>32245</v>
      </c>
      <c r="E26" s="44" t="s">
        <v>25</v>
      </c>
      <c r="F26" s="21">
        <v>66882</v>
      </c>
      <c r="G26" s="21">
        <f t="shared" si="4"/>
        <v>802584</v>
      </c>
    </row>
    <row r="27" spans="2:7" ht="15" thickBot="1" x14ac:dyDescent="0.35">
      <c r="B27" s="226" t="s">
        <v>39</v>
      </c>
      <c r="C27" s="149"/>
      <c r="D27" s="213">
        <v>123754</v>
      </c>
      <c r="E27" s="89"/>
      <c r="F27" s="217"/>
      <c r="G27" s="217"/>
    </row>
    <row r="28" spans="2:7" ht="16.2" thickBot="1" x14ac:dyDescent="0.35">
      <c r="B28" s="4" t="s">
        <v>2</v>
      </c>
      <c r="C28" s="35" t="s">
        <v>4</v>
      </c>
      <c r="D28" s="35" t="s">
        <v>313</v>
      </c>
      <c r="E28" s="206" t="s">
        <v>5</v>
      </c>
      <c r="F28" s="37" t="s">
        <v>315</v>
      </c>
      <c r="G28" s="9" t="s">
        <v>316</v>
      </c>
    </row>
    <row r="29" spans="2:7" ht="15" thickBot="1" x14ac:dyDescent="0.35">
      <c r="B29" s="150" t="s">
        <v>303</v>
      </c>
      <c r="C29" s="152" t="s">
        <v>305</v>
      </c>
      <c r="D29" s="58">
        <v>50999</v>
      </c>
      <c r="E29" s="241" t="s">
        <v>31</v>
      </c>
      <c r="F29" s="56">
        <v>267348</v>
      </c>
      <c r="G29" s="56">
        <f t="shared" ref="G29" si="5">F29*12</f>
        <v>3208176</v>
      </c>
    </row>
    <row r="30" spans="2:7" ht="15" thickBot="1" x14ac:dyDescent="0.35">
      <c r="B30" s="226" t="s">
        <v>39</v>
      </c>
      <c r="D30" s="213">
        <v>50999</v>
      </c>
      <c r="F30" s="198"/>
      <c r="G30" s="198"/>
    </row>
    <row r="32" spans="2:7" x14ac:dyDescent="0.3">
      <c r="G32">
        <f>SUM(G4:G29)</f>
        <v>33240120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L74"/>
  <sheetViews>
    <sheetView tabSelected="1" workbookViewId="0">
      <selection activeCell="C14" sqref="C14"/>
    </sheetView>
  </sheetViews>
  <sheetFormatPr defaultRowHeight="14.4" x14ac:dyDescent="0.3"/>
  <cols>
    <col min="3" max="3" width="91.109375" bestFit="1" customWidth="1"/>
    <col min="4" max="4" width="25.33203125" bestFit="1" customWidth="1"/>
    <col min="5" max="5" width="42.44140625" bestFit="1" customWidth="1"/>
    <col min="6" max="6" width="18.44140625" bestFit="1" customWidth="1"/>
    <col min="7" max="7" width="21.6640625" bestFit="1" customWidth="1"/>
    <col min="8" max="8" width="16.6640625" bestFit="1" customWidth="1"/>
    <col min="9" max="9" width="17.109375" bestFit="1" customWidth="1"/>
    <col min="10" max="10" width="35.44140625" bestFit="1" customWidth="1"/>
    <col min="11" max="11" width="23.6640625" bestFit="1" customWidth="1"/>
    <col min="12" max="12" width="24.88671875" bestFit="1" customWidth="1"/>
  </cols>
  <sheetData>
    <row r="4" spans="3:12" ht="15" thickBot="1" x14ac:dyDescent="0.35"/>
    <row r="5" spans="3:12" ht="16.2" thickBot="1" x14ac:dyDescent="0.35">
      <c r="C5" s="3" t="s">
        <v>0</v>
      </c>
    </row>
    <row r="6" spans="3:12" ht="15" thickBot="1" x14ac:dyDescent="0.35"/>
    <row r="7" spans="3:12" ht="16.2" thickBot="1" x14ac:dyDescent="0.35">
      <c r="C7" s="4" t="s">
        <v>1</v>
      </c>
      <c r="D7" s="5" t="s">
        <v>2</v>
      </c>
      <c r="E7" s="6" t="s">
        <v>3</v>
      </c>
      <c r="F7" s="34" t="s">
        <v>4</v>
      </c>
      <c r="G7" s="35" t="s">
        <v>5</v>
      </c>
      <c r="H7" s="161" t="s">
        <v>6</v>
      </c>
      <c r="I7" s="156" t="s">
        <v>8</v>
      </c>
      <c r="J7" s="199" t="s">
        <v>7</v>
      </c>
      <c r="K7" s="35" t="s">
        <v>331</v>
      </c>
      <c r="L7" s="8" t="s">
        <v>307</v>
      </c>
    </row>
    <row r="8" spans="3:12" x14ac:dyDescent="0.3">
      <c r="C8" s="11" t="s">
        <v>40</v>
      </c>
      <c r="D8" s="12" t="s">
        <v>41</v>
      </c>
      <c r="E8" s="38" t="s">
        <v>42</v>
      </c>
      <c r="F8" s="14" t="s">
        <v>43</v>
      </c>
      <c r="G8" s="15" t="s">
        <v>44</v>
      </c>
      <c r="H8" s="157">
        <v>4596</v>
      </c>
      <c r="I8" s="189">
        <v>140675</v>
      </c>
      <c r="J8" s="39" t="s">
        <v>45</v>
      </c>
      <c r="K8" s="203">
        <v>6.63</v>
      </c>
      <c r="L8" s="249" t="s">
        <v>310</v>
      </c>
    </row>
    <row r="9" spans="3:12" x14ac:dyDescent="0.3">
      <c r="C9" s="16" t="s">
        <v>46</v>
      </c>
      <c r="D9" s="17" t="s">
        <v>47</v>
      </c>
      <c r="E9" s="41" t="s">
        <v>48</v>
      </c>
      <c r="F9" s="19" t="s">
        <v>49</v>
      </c>
      <c r="G9" s="20" t="s">
        <v>50</v>
      </c>
      <c r="H9" s="158">
        <v>873</v>
      </c>
      <c r="I9" s="190">
        <v>26721</v>
      </c>
      <c r="J9" s="42" t="s">
        <v>51</v>
      </c>
      <c r="K9" s="204">
        <v>1.9</v>
      </c>
      <c r="L9" s="250" t="s">
        <v>310</v>
      </c>
    </row>
    <row r="10" spans="3:12" x14ac:dyDescent="0.3">
      <c r="C10" s="16" t="s">
        <v>46</v>
      </c>
      <c r="D10" s="17" t="s">
        <v>52</v>
      </c>
      <c r="E10" s="41" t="s">
        <v>53</v>
      </c>
      <c r="F10" s="19" t="s">
        <v>54</v>
      </c>
      <c r="G10" s="20" t="s">
        <v>50</v>
      </c>
      <c r="H10" s="158">
        <v>2365</v>
      </c>
      <c r="I10" s="190">
        <v>72388</v>
      </c>
      <c r="J10" s="42" t="s">
        <v>55</v>
      </c>
      <c r="K10" s="204">
        <v>5.17</v>
      </c>
      <c r="L10" s="250" t="s">
        <v>310</v>
      </c>
    </row>
    <row r="11" spans="3:12" x14ac:dyDescent="0.3">
      <c r="C11" s="16" t="s">
        <v>56</v>
      </c>
      <c r="D11" s="17" t="s">
        <v>57</v>
      </c>
      <c r="E11" s="41" t="s">
        <v>58</v>
      </c>
      <c r="F11" s="19" t="s">
        <v>59</v>
      </c>
      <c r="G11" s="20" t="s">
        <v>60</v>
      </c>
      <c r="H11" s="158">
        <v>10031</v>
      </c>
      <c r="I11" s="190">
        <v>307030</v>
      </c>
      <c r="J11" s="42" t="s">
        <v>61</v>
      </c>
      <c r="K11" s="204">
        <v>5.35</v>
      </c>
      <c r="L11" s="250" t="s">
        <v>310</v>
      </c>
    </row>
    <row r="12" spans="3:12" x14ac:dyDescent="0.3">
      <c r="C12" s="16" t="s">
        <v>62</v>
      </c>
      <c r="D12" s="17" t="s">
        <v>63</v>
      </c>
      <c r="E12" s="41" t="s">
        <v>64</v>
      </c>
      <c r="F12" s="19" t="s">
        <v>65</v>
      </c>
      <c r="G12" s="20" t="s">
        <v>66</v>
      </c>
      <c r="H12" s="158">
        <v>18444</v>
      </c>
      <c r="I12" s="190">
        <v>564536</v>
      </c>
      <c r="J12" s="42" t="s">
        <v>67</v>
      </c>
      <c r="K12" s="204">
        <v>8.69</v>
      </c>
      <c r="L12" s="250" t="s">
        <v>310</v>
      </c>
    </row>
    <row r="13" spans="3:12" x14ac:dyDescent="0.3">
      <c r="C13" s="16" t="s">
        <v>68</v>
      </c>
      <c r="D13" s="17" t="s">
        <v>69</v>
      </c>
      <c r="E13" s="41" t="s">
        <v>70</v>
      </c>
      <c r="F13" s="19" t="s">
        <v>71</v>
      </c>
      <c r="G13" s="20" t="s">
        <v>50</v>
      </c>
      <c r="H13" s="158">
        <v>615</v>
      </c>
      <c r="I13" s="191">
        <v>18824</v>
      </c>
      <c r="J13" s="42" t="s">
        <v>72</v>
      </c>
      <c r="K13" s="204">
        <v>1.1200000000000001</v>
      </c>
      <c r="L13" s="250" t="s">
        <v>310</v>
      </c>
    </row>
    <row r="14" spans="3:12" x14ac:dyDescent="0.3">
      <c r="C14" s="16" t="s">
        <v>73</v>
      </c>
      <c r="D14" s="17" t="s">
        <v>74</v>
      </c>
      <c r="E14" s="41" t="s">
        <v>75</v>
      </c>
      <c r="F14" s="19" t="s">
        <v>76</v>
      </c>
      <c r="G14" s="20" t="s">
        <v>50</v>
      </c>
      <c r="H14" s="158">
        <v>2394</v>
      </c>
      <c r="I14" s="191">
        <v>73276</v>
      </c>
      <c r="J14" s="42" t="s">
        <v>77</v>
      </c>
      <c r="K14" s="204">
        <v>5.1100000000000003</v>
      </c>
      <c r="L14" s="250" t="s">
        <v>310</v>
      </c>
    </row>
    <row r="15" spans="3:12" ht="15" thickBot="1" x14ac:dyDescent="0.35">
      <c r="C15" s="21" t="s">
        <v>78</v>
      </c>
      <c r="D15" s="22" t="s">
        <v>79</v>
      </c>
      <c r="E15" s="23" t="str">
        <f>[1]Munka1!$C$19</f>
        <v>5900 Orosháza, Dózsa György utca 1.</v>
      </c>
      <c r="F15" s="24" t="s">
        <v>80</v>
      </c>
      <c r="G15" s="25" t="s">
        <v>50</v>
      </c>
      <c r="H15" s="159">
        <v>3734</v>
      </c>
      <c r="I15" s="192">
        <v>114291</v>
      </c>
      <c r="J15" s="44" t="s">
        <v>81</v>
      </c>
      <c r="K15" s="205">
        <v>5.64</v>
      </c>
      <c r="L15" s="251" t="s">
        <v>310</v>
      </c>
    </row>
    <row r="16" spans="3:12" ht="15" thickBot="1" x14ac:dyDescent="0.35">
      <c r="C16" s="26" t="s">
        <v>39</v>
      </c>
      <c r="D16" s="45"/>
      <c r="E16" s="45"/>
      <c r="H16" s="162">
        <f>SUM(H8:H15)</f>
        <v>43052</v>
      </c>
      <c r="I16" s="162">
        <f>SUM(I8:I15)</f>
        <v>1317741</v>
      </c>
      <c r="J16" s="31"/>
      <c r="K16" s="1"/>
      <c r="L16" s="1"/>
    </row>
    <row r="17" spans="3:12" ht="15" thickBot="1" x14ac:dyDescent="0.35"/>
    <row r="18" spans="3:12" ht="16.2" thickBot="1" x14ac:dyDescent="0.35">
      <c r="C18" s="35" t="s">
        <v>82</v>
      </c>
      <c r="D18" s="4" t="s">
        <v>2</v>
      </c>
      <c r="E18" s="4" t="s">
        <v>3</v>
      </c>
      <c r="F18" s="34" t="s">
        <v>4</v>
      </c>
      <c r="G18" s="35" t="s">
        <v>5</v>
      </c>
      <c r="H18" s="161" t="s">
        <v>6</v>
      </c>
      <c r="I18" s="156" t="s">
        <v>8</v>
      </c>
      <c r="J18" s="199" t="s">
        <v>7</v>
      </c>
      <c r="K18" s="35" t="s">
        <v>331</v>
      </c>
      <c r="L18" s="8" t="s">
        <v>307</v>
      </c>
    </row>
    <row r="19" spans="3:12" x14ac:dyDescent="0.3">
      <c r="C19" s="11" t="s">
        <v>83</v>
      </c>
      <c r="D19" s="46" t="s">
        <v>83</v>
      </c>
      <c r="E19" s="47" t="s">
        <v>84</v>
      </c>
      <c r="F19" s="14" t="s">
        <v>85</v>
      </c>
      <c r="G19" s="15" t="s">
        <v>86</v>
      </c>
      <c r="H19" s="163">
        <v>1304</v>
      </c>
      <c r="I19" s="189">
        <v>39913</v>
      </c>
      <c r="J19" s="48" t="s">
        <v>87</v>
      </c>
      <c r="K19" s="203">
        <v>15.77</v>
      </c>
      <c r="L19" s="249" t="s">
        <v>310</v>
      </c>
    </row>
    <row r="20" spans="3:12" x14ac:dyDescent="0.3">
      <c r="C20" s="16" t="s">
        <v>88</v>
      </c>
      <c r="D20" s="49" t="s">
        <v>88</v>
      </c>
      <c r="E20" s="18" t="s">
        <v>89</v>
      </c>
      <c r="F20" s="19" t="s">
        <v>90</v>
      </c>
      <c r="G20" s="20" t="s">
        <v>50</v>
      </c>
      <c r="H20" s="164">
        <v>4760</v>
      </c>
      <c r="I20" s="190">
        <v>145695</v>
      </c>
      <c r="J20" s="42" t="s">
        <v>91</v>
      </c>
      <c r="K20" s="204">
        <v>10.06</v>
      </c>
      <c r="L20" s="250" t="s">
        <v>310</v>
      </c>
    </row>
    <row r="21" spans="3:12" x14ac:dyDescent="0.3">
      <c r="C21" s="16" t="s">
        <v>92</v>
      </c>
      <c r="D21" s="49" t="s">
        <v>93</v>
      </c>
      <c r="E21" s="18" t="s">
        <v>94</v>
      </c>
      <c r="F21" s="19" t="s">
        <v>95</v>
      </c>
      <c r="G21" s="20" t="s">
        <v>50</v>
      </c>
      <c r="H21" s="164">
        <v>0</v>
      </c>
      <c r="I21" s="190">
        <v>0</v>
      </c>
      <c r="J21" s="51" t="s">
        <v>96</v>
      </c>
      <c r="K21" s="204">
        <v>0</v>
      </c>
      <c r="L21" s="250" t="s">
        <v>310</v>
      </c>
    </row>
    <row r="22" spans="3:12" ht="15" thickBot="1" x14ac:dyDescent="0.35">
      <c r="C22" s="16" t="s">
        <v>92</v>
      </c>
      <c r="D22" s="52" t="s">
        <v>93</v>
      </c>
      <c r="E22" s="23" t="s">
        <v>94</v>
      </c>
      <c r="F22" s="24" t="s">
        <v>97</v>
      </c>
      <c r="G22" s="25" t="s">
        <v>50</v>
      </c>
      <c r="H22" s="165">
        <v>6005</v>
      </c>
      <c r="I22" s="193">
        <v>183802</v>
      </c>
      <c r="J22" s="44" t="s">
        <v>98</v>
      </c>
      <c r="K22" s="205">
        <v>12.44</v>
      </c>
      <c r="L22" s="251" t="s">
        <v>310</v>
      </c>
    </row>
    <row r="23" spans="3:12" ht="15" thickBot="1" x14ac:dyDescent="0.35">
      <c r="C23" s="54" t="s">
        <v>39</v>
      </c>
      <c r="D23" s="45"/>
      <c r="E23" s="45"/>
      <c r="H23" s="162">
        <f>SUM(H19:H22)</f>
        <v>12069</v>
      </c>
      <c r="I23" s="162">
        <f>SUM(I19:I22)</f>
        <v>369410</v>
      </c>
      <c r="J23" s="31"/>
      <c r="K23" s="1"/>
      <c r="L23" s="1"/>
    </row>
    <row r="24" spans="3:12" ht="15" thickBot="1" x14ac:dyDescent="0.35"/>
    <row r="25" spans="3:12" ht="16.2" thickBot="1" x14ac:dyDescent="0.35">
      <c r="C25" s="35" t="s">
        <v>99</v>
      </c>
      <c r="D25" s="55" t="s">
        <v>2</v>
      </c>
      <c r="E25" s="4" t="s">
        <v>3</v>
      </c>
      <c r="F25" s="34" t="s">
        <v>4</v>
      </c>
      <c r="G25" s="35" t="s">
        <v>5</v>
      </c>
      <c r="H25" s="161" t="s">
        <v>6</v>
      </c>
      <c r="I25" s="156" t="s">
        <v>8</v>
      </c>
      <c r="J25" s="199" t="s">
        <v>7</v>
      </c>
      <c r="K25" s="35" t="s">
        <v>331</v>
      </c>
      <c r="L25" s="8" t="s">
        <v>307</v>
      </c>
    </row>
    <row r="26" spans="3:12" x14ac:dyDescent="0.3">
      <c r="C26" s="60" t="s">
        <v>100</v>
      </c>
      <c r="D26" s="61" t="s">
        <v>105</v>
      </c>
      <c r="E26" s="62" t="s">
        <v>106</v>
      </c>
      <c r="F26" s="15" t="s">
        <v>107</v>
      </c>
      <c r="G26" s="15" t="s">
        <v>108</v>
      </c>
      <c r="H26" s="157">
        <v>5030</v>
      </c>
      <c r="I26" s="195">
        <v>153959</v>
      </c>
      <c r="J26" s="39" t="s">
        <v>109</v>
      </c>
      <c r="K26" s="203">
        <v>4.71</v>
      </c>
      <c r="L26" s="249" t="s">
        <v>310</v>
      </c>
    </row>
    <row r="27" spans="3:12" x14ac:dyDescent="0.3">
      <c r="C27" s="63" t="s">
        <v>100</v>
      </c>
      <c r="D27" s="64" t="s">
        <v>110</v>
      </c>
      <c r="E27" s="65" t="s">
        <v>111</v>
      </c>
      <c r="F27" s="20" t="s">
        <v>112</v>
      </c>
      <c r="G27" s="20" t="s">
        <v>44</v>
      </c>
      <c r="H27" s="158">
        <v>3570</v>
      </c>
      <c r="I27" s="196">
        <v>109271</v>
      </c>
      <c r="J27" s="42" t="s">
        <v>113</v>
      </c>
      <c r="K27" s="204">
        <v>2.2599999999999998</v>
      </c>
      <c r="L27" s="250" t="s">
        <v>310</v>
      </c>
    </row>
    <row r="28" spans="3:12" x14ac:dyDescent="0.3">
      <c r="C28" s="63" t="s">
        <v>100</v>
      </c>
      <c r="D28" s="64" t="s">
        <v>114</v>
      </c>
      <c r="E28" s="65" t="s">
        <v>115</v>
      </c>
      <c r="F28" s="20" t="s">
        <v>116</v>
      </c>
      <c r="G28" s="20" t="s">
        <v>50</v>
      </c>
      <c r="H28" s="158">
        <v>0</v>
      </c>
      <c r="I28" s="196">
        <v>0</v>
      </c>
      <c r="J28" s="42" t="s">
        <v>96</v>
      </c>
      <c r="K28" s="204">
        <v>0</v>
      </c>
      <c r="L28" s="250" t="s">
        <v>310</v>
      </c>
    </row>
    <row r="29" spans="3:12" ht="15" thickBot="1" x14ac:dyDescent="0.35">
      <c r="C29" s="66" t="s">
        <v>100</v>
      </c>
      <c r="D29" s="67" t="s">
        <v>117</v>
      </c>
      <c r="E29" s="68" t="s">
        <v>118</v>
      </c>
      <c r="F29" s="24" t="s">
        <v>119</v>
      </c>
      <c r="G29" s="25" t="s">
        <v>50</v>
      </c>
      <c r="H29" s="159">
        <v>1130</v>
      </c>
      <c r="I29" s="197">
        <v>34587</v>
      </c>
      <c r="J29" s="69" t="s">
        <v>120</v>
      </c>
      <c r="K29" s="205">
        <v>1.38</v>
      </c>
      <c r="L29" s="251" t="s">
        <v>310</v>
      </c>
    </row>
    <row r="30" spans="3:12" ht="15" thickBot="1" x14ac:dyDescent="0.35">
      <c r="C30" s="26" t="s">
        <v>39</v>
      </c>
      <c r="D30" s="45"/>
      <c r="E30" s="45"/>
      <c r="H30" s="162">
        <f>SUM(H26:H29)</f>
        <v>9730</v>
      </c>
      <c r="I30" s="162">
        <f>SUM(I26:I29)</f>
        <v>297817</v>
      </c>
      <c r="J30" s="31"/>
      <c r="K30" s="1"/>
      <c r="L30" s="1"/>
    </row>
    <row r="31" spans="3:12" ht="15" thickBot="1" x14ac:dyDescent="0.35"/>
    <row r="32" spans="3:12" ht="16.2" thickBot="1" x14ac:dyDescent="0.35">
      <c r="C32" s="8" t="s">
        <v>121</v>
      </c>
      <c r="D32" s="5" t="s">
        <v>2</v>
      </c>
      <c r="E32" s="6" t="s">
        <v>3</v>
      </c>
      <c r="F32" s="7" t="s">
        <v>4</v>
      </c>
      <c r="G32" s="8" t="s">
        <v>5</v>
      </c>
      <c r="H32" s="161" t="s">
        <v>6</v>
      </c>
      <c r="I32" s="156" t="s">
        <v>8</v>
      </c>
      <c r="J32" s="201"/>
      <c r="K32" s="35" t="s">
        <v>331</v>
      </c>
      <c r="L32" s="8" t="s">
        <v>307</v>
      </c>
    </row>
    <row r="33" spans="3:12" x14ac:dyDescent="0.3">
      <c r="C33" s="70" t="s">
        <v>122</v>
      </c>
      <c r="D33" s="71" t="s">
        <v>123</v>
      </c>
      <c r="E33" s="71" t="s">
        <v>124</v>
      </c>
      <c r="F33" s="15" t="s">
        <v>125</v>
      </c>
      <c r="G33" s="15" t="s">
        <v>60</v>
      </c>
      <c r="H33" s="167">
        <v>5606</v>
      </c>
      <c r="I33" s="189">
        <v>171589</v>
      </c>
      <c r="J33" s="73" t="s">
        <v>126</v>
      </c>
      <c r="K33" s="203">
        <v>2.42</v>
      </c>
      <c r="L33" s="249" t="s">
        <v>310</v>
      </c>
    </row>
    <row r="34" spans="3:12" x14ac:dyDescent="0.3">
      <c r="C34" s="74" t="s">
        <v>122</v>
      </c>
      <c r="D34" s="65" t="s">
        <v>127</v>
      </c>
      <c r="E34" s="65" t="s">
        <v>128</v>
      </c>
      <c r="F34" s="20" t="s">
        <v>129</v>
      </c>
      <c r="G34" s="20" t="s">
        <v>108</v>
      </c>
      <c r="H34" s="168">
        <v>5798</v>
      </c>
      <c r="I34" s="190">
        <v>177466</v>
      </c>
      <c r="J34" s="77" t="s">
        <v>130</v>
      </c>
      <c r="K34" s="204">
        <v>5.43</v>
      </c>
      <c r="L34" s="250" t="s">
        <v>310</v>
      </c>
    </row>
    <row r="35" spans="3:12" x14ac:dyDescent="0.3">
      <c r="C35" s="74" t="s">
        <v>122</v>
      </c>
      <c r="D35" s="65" t="s">
        <v>131</v>
      </c>
      <c r="E35" s="65" t="s">
        <v>132</v>
      </c>
      <c r="F35" s="20" t="s">
        <v>133</v>
      </c>
      <c r="G35" s="78" t="s">
        <v>60</v>
      </c>
      <c r="H35" s="168">
        <v>7703</v>
      </c>
      <c r="I35" s="190">
        <v>235774</v>
      </c>
      <c r="J35" s="77" t="s">
        <v>134</v>
      </c>
      <c r="K35" s="204">
        <v>3.87</v>
      </c>
      <c r="L35" s="250" t="s">
        <v>310</v>
      </c>
    </row>
    <row r="36" spans="3:12" x14ac:dyDescent="0.3">
      <c r="C36" s="74" t="s">
        <v>122</v>
      </c>
      <c r="D36" s="65" t="s">
        <v>135</v>
      </c>
      <c r="E36" s="65" t="s">
        <v>136</v>
      </c>
      <c r="F36" s="20" t="s">
        <v>137</v>
      </c>
      <c r="G36" s="20" t="s">
        <v>108</v>
      </c>
      <c r="H36" s="168">
        <v>7748</v>
      </c>
      <c r="I36" s="190">
        <v>237151</v>
      </c>
      <c r="J36" s="77" t="s">
        <v>138</v>
      </c>
      <c r="K36" s="204">
        <v>6.12</v>
      </c>
      <c r="L36" s="250" t="s">
        <v>310</v>
      </c>
    </row>
    <row r="37" spans="3:12" x14ac:dyDescent="0.3">
      <c r="C37" s="74" t="s">
        <v>122</v>
      </c>
      <c r="D37" s="65" t="s">
        <v>139</v>
      </c>
      <c r="E37" s="65" t="s">
        <v>140</v>
      </c>
      <c r="F37" s="20" t="s">
        <v>141</v>
      </c>
      <c r="G37" s="20" t="s">
        <v>60</v>
      </c>
      <c r="H37" s="168">
        <v>6244</v>
      </c>
      <c r="I37" s="190">
        <v>191117</v>
      </c>
      <c r="J37" s="77" t="s">
        <v>142</v>
      </c>
      <c r="K37" s="204">
        <v>3.5</v>
      </c>
      <c r="L37" s="250" t="s">
        <v>310</v>
      </c>
    </row>
    <row r="38" spans="3:12" x14ac:dyDescent="0.3">
      <c r="C38" s="74" t="s">
        <v>122</v>
      </c>
      <c r="D38" s="65" t="s">
        <v>143</v>
      </c>
      <c r="E38" s="65" t="s">
        <v>144</v>
      </c>
      <c r="F38" s="20" t="s">
        <v>145</v>
      </c>
      <c r="G38" s="78" t="s">
        <v>60</v>
      </c>
      <c r="H38" s="168">
        <v>9636</v>
      </c>
      <c r="I38" s="190">
        <v>294940</v>
      </c>
      <c r="J38" s="77" t="s">
        <v>146</v>
      </c>
      <c r="K38" s="204">
        <v>4.88</v>
      </c>
      <c r="L38" s="250" t="s">
        <v>310</v>
      </c>
    </row>
    <row r="39" spans="3:12" x14ac:dyDescent="0.3">
      <c r="C39" s="74" t="s">
        <v>122</v>
      </c>
      <c r="D39" s="65" t="s">
        <v>147</v>
      </c>
      <c r="E39" s="65" t="s">
        <v>148</v>
      </c>
      <c r="F39" s="20" t="s">
        <v>149</v>
      </c>
      <c r="G39" s="20" t="s">
        <v>44</v>
      </c>
      <c r="H39" s="168">
        <v>3107</v>
      </c>
      <c r="I39" s="190">
        <v>95099</v>
      </c>
      <c r="J39" s="77" t="s">
        <v>150</v>
      </c>
      <c r="K39" s="204">
        <v>4.26</v>
      </c>
      <c r="L39" s="250" t="s">
        <v>310</v>
      </c>
    </row>
    <row r="40" spans="3:12" ht="15" thickBot="1" x14ac:dyDescent="0.35">
      <c r="C40" s="79" t="s">
        <v>122</v>
      </c>
      <c r="D40" s="80" t="s">
        <v>151</v>
      </c>
      <c r="E40" s="80" t="s">
        <v>152</v>
      </c>
      <c r="F40" s="25" t="s">
        <v>153</v>
      </c>
      <c r="G40" s="25" t="s">
        <v>60</v>
      </c>
      <c r="H40" s="169">
        <v>24872</v>
      </c>
      <c r="I40" s="193">
        <v>761284</v>
      </c>
      <c r="J40" s="81" t="s">
        <v>154</v>
      </c>
      <c r="K40" s="205">
        <v>12.55</v>
      </c>
      <c r="L40" s="251" t="s">
        <v>310</v>
      </c>
    </row>
    <row r="41" spans="3:12" ht="15" thickBot="1" x14ac:dyDescent="0.35">
      <c r="C41" s="82" t="s">
        <v>39</v>
      </c>
      <c r="D41" s="45"/>
      <c r="E41" s="45"/>
      <c r="F41" s="30"/>
      <c r="G41" s="83"/>
      <c r="H41" s="162">
        <f>SUM(H33:H40)</f>
        <v>70714</v>
      </c>
      <c r="I41" s="162">
        <f>SUM(I33:I40)</f>
        <v>2164420</v>
      </c>
      <c r="J41" s="84"/>
      <c r="K41" s="1"/>
      <c r="L41" s="1"/>
    </row>
    <row r="42" spans="3:12" ht="15" thickBot="1" x14ac:dyDescent="0.35"/>
    <row r="43" spans="3:12" ht="16.2" thickBot="1" x14ac:dyDescent="0.35">
      <c r="C43" s="3" t="s">
        <v>155</v>
      </c>
    </row>
    <row r="44" spans="3:12" ht="15" thickBot="1" x14ac:dyDescent="0.35"/>
    <row r="45" spans="3:12" ht="16.2" thickBot="1" x14ac:dyDescent="0.35">
      <c r="C45" s="35" t="s">
        <v>156</v>
      </c>
      <c r="D45" s="55" t="s">
        <v>2</v>
      </c>
      <c r="E45" s="4" t="s">
        <v>3</v>
      </c>
      <c r="F45" s="34" t="s">
        <v>4</v>
      </c>
      <c r="G45" s="35" t="s">
        <v>5</v>
      </c>
      <c r="H45" s="161" t="s">
        <v>6</v>
      </c>
      <c r="I45" s="156" t="s">
        <v>8</v>
      </c>
      <c r="J45" s="247" t="s">
        <v>7</v>
      </c>
      <c r="K45" s="35" t="s">
        <v>331</v>
      </c>
      <c r="L45" s="8" t="s">
        <v>307</v>
      </c>
    </row>
    <row r="46" spans="3:12" ht="16.2" x14ac:dyDescent="0.3">
      <c r="C46" s="11" t="s">
        <v>185</v>
      </c>
      <c r="D46" s="108" t="s">
        <v>185</v>
      </c>
      <c r="E46" s="109" t="s">
        <v>186</v>
      </c>
      <c r="F46" s="110" t="s">
        <v>187</v>
      </c>
      <c r="G46" s="15" t="s">
        <v>188</v>
      </c>
      <c r="H46" s="177">
        <v>2453</v>
      </c>
      <c r="I46" s="195">
        <v>75082</v>
      </c>
      <c r="J46" s="73" t="s">
        <v>189</v>
      </c>
      <c r="K46" s="203">
        <v>5.15</v>
      </c>
      <c r="L46" s="249" t="s">
        <v>310</v>
      </c>
    </row>
    <row r="47" spans="3:12" ht="16.2" x14ac:dyDescent="0.3">
      <c r="C47" s="16" t="s">
        <v>190</v>
      </c>
      <c r="D47" s="111" t="s">
        <v>190</v>
      </c>
      <c r="E47" s="112" t="s">
        <v>191</v>
      </c>
      <c r="F47" s="113" t="s">
        <v>192</v>
      </c>
      <c r="G47" s="20" t="s">
        <v>193</v>
      </c>
      <c r="H47" s="178">
        <v>9000</v>
      </c>
      <c r="I47" s="196">
        <v>275473</v>
      </c>
      <c r="J47" s="77" t="s">
        <v>194</v>
      </c>
      <c r="K47" s="204">
        <v>1.95</v>
      </c>
      <c r="L47" s="250" t="s">
        <v>310</v>
      </c>
    </row>
    <row r="48" spans="3:12" ht="16.2" x14ac:dyDescent="0.3">
      <c r="C48" s="16" t="s">
        <v>195</v>
      </c>
      <c r="D48" s="111" t="s">
        <v>195</v>
      </c>
      <c r="E48" s="114" t="s">
        <v>196</v>
      </c>
      <c r="F48" s="31" t="s">
        <v>197</v>
      </c>
      <c r="G48" s="20" t="s">
        <v>198</v>
      </c>
      <c r="H48" s="178">
        <v>9740</v>
      </c>
      <c r="I48" s="196">
        <v>298123</v>
      </c>
      <c r="J48" s="77" t="s">
        <v>199</v>
      </c>
      <c r="K48" s="204">
        <v>12.73</v>
      </c>
      <c r="L48" s="250" t="s">
        <v>310</v>
      </c>
    </row>
    <row r="49" spans="3:12" ht="16.2" x14ac:dyDescent="0.3">
      <c r="C49" s="16" t="s">
        <v>200</v>
      </c>
      <c r="D49" s="115" t="s">
        <v>200</v>
      </c>
      <c r="E49" s="112" t="s">
        <v>201</v>
      </c>
      <c r="F49" s="113" t="s">
        <v>202</v>
      </c>
      <c r="G49" s="20" t="s">
        <v>193</v>
      </c>
      <c r="H49" s="178">
        <v>4407</v>
      </c>
      <c r="I49" s="196">
        <v>134890</v>
      </c>
      <c r="J49" s="77" t="s">
        <v>203</v>
      </c>
      <c r="K49" s="204">
        <v>2.2599999999999998</v>
      </c>
      <c r="L49" s="250" t="s">
        <v>310</v>
      </c>
    </row>
    <row r="50" spans="3:12" ht="16.2" x14ac:dyDescent="0.3">
      <c r="C50" s="16" t="s">
        <v>204</v>
      </c>
      <c r="D50" s="97" t="s">
        <v>204</v>
      </c>
      <c r="E50" s="116" t="s">
        <v>205</v>
      </c>
      <c r="F50" s="113" t="s">
        <v>206</v>
      </c>
      <c r="G50" s="20" t="s">
        <v>207</v>
      </c>
      <c r="H50" s="178">
        <v>8781</v>
      </c>
      <c r="I50" s="196">
        <v>268769</v>
      </c>
      <c r="J50" s="77" t="s">
        <v>208</v>
      </c>
      <c r="K50" s="204">
        <v>9.23</v>
      </c>
      <c r="L50" s="250" t="s">
        <v>310</v>
      </c>
    </row>
    <row r="51" spans="3:12" ht="16.2" x14ac:dyDescent="0.3">
      <c r="C51" s="16" t="s">
        <v>209</v>
      </c>
      <c r="D51" s="97" t="s">
        <v>209</v>
      </c>
      <c r="E51" s="116" t="s">
        <v>210</v>
      </c>
      <c r="F51" s="113" t="s">
        <v>211</v>
      </c>
      <c r="G51" s="20" t="s">
        <v>193</v>
      </c>
      <c r="H51" s="178">
        <v>7839</v>
      </c>
      <c r="I51" s="196">
        <v>239937</v>
      </c>
      <c r="J51" s="77" t="s">
        <v>212</v>
      </c>
      <c r="K51" s="204">
        <v>4.99</v>
      </c>
      <c r="L51" s="250" t="s">
        <v>310</v>
      </c>
    </row>
    <row r="52" spans="3:12" ht="16.2" x14ac:dyDescent="0.3">
      <c r="C52" s="16" t="s">
        <v>213</v>
      </c>
      <c r="D52" s="111" t="s">
        <v>213</v>
      </c>
      <c r="E52" s="114" t="s">
        <v>214</v>
      </c>
      <c r="F52" s="113" t="s">
        <v>215</v>
      </c>
      <c r="G52" s="20" t="s">
        <v>188</v>
      </c>
      <c r="H52" s="178">
        <v>1493</v>
      </c>
      <c r="I52" s="196">
        <v>45698</v>
      </c>
      <c r="J52" s="77" t="s">
        <v>216</v>
      </c>
      <c r="K52" s="204">
        <v>2.85</v>
      </c>
      <c r="L52" s="250" t="s">
        <v>310</v>
      </c>
    </row>
    <row r="53" spans="3:12" x14ac:dyDescent="0.3">
      <c r="C53" s="16" t="s">
        <v>217</v>
      </c>
      <c r="D53" s="117" t="s">
        <v>218</v>
      </c>
      <c r="E53" s="118" t="s">
        <v>219</v>
      </c>
      <c r="F53" s="119" t="s">
        <v>220</v>
      </c>
      <c r="G53" s="121" t="s">
        <v>108</v>
      </c>
      <c r="H53" s="179">
        <v>2025</v>
      </c>
      <c r="I53" s="196">
        <v>61981</v>
      </c>
      <c r="J53" s="122" t="s">
        <v>221</v>
      </c>
      <c r="K53" s="204">
        <v>1.55</v>
      </c>
      <c r="L53" s="252" t="s">
        <v>310</v>
      </c>
    </row>
    <row r="54" spans="3:12" ht="15.6" x14ac:dyDescent="0.3">
      <c r="C54" s="123" t="s">
        <v>222</v>
      </c>
      <c r="D54" s="124" t="s">
        <v>222</v>
      </c>
      <c r="E54" s="125" t="s">
        <v>223</v>
      </c>
      <c r="F54" s="120" t="s">
        <v>224</v>
      </c>
      <c r="G54" s="121" t="s">
        <v>207</v>
      </c>
      <c r="H54" s="179">
        <v>4482</v>
      </c>
      <c r="I54" s="196">
        <v>137185</v>
      </c>
      <c r="J54" s="122" t="s">
        <v>225</v>
      </c>
      <c r="K54" s="204">
        <v>3.43</v>
      </c>
      <c r="L54" s="250" t="s">
        <v>310</v>
      </c>
    </row>
    <row r="55" spans="3:12" ht="15.6" x14ac:dyDescent="0.3">
      <c r="C55" s="123" t="s">
        <v>226</v>
      </c>
      <c r="D55" s="124" t="s">
        <v>227</v>
      </c>
      <c r="E55" s="125" t="s">
        <v>228</v>
      </c>
      <c r="F55" s="120" t="s">
        <v>229</v>
      </c>
      <c r="G55" s="121" t="s">
        <v>188</v>
      </c>
      <c r="H55" s="179">
        <v>1135</v>
      </c>
      <c r="I55" s="196">
        <v>34740</v>
      </c>
      <c r="J55" s="122" t="s">
        <v>230</v>
      </c>
      <c r="K55" s="204">
        <v>1.95</v>
      </c>
      <c r="L55" s="253" t="s">
        <v>310</v>
      </c>
    </row>
    <row r="56" spans="3:12" ht="15.6" x14ac:dyDescent="0.3">
      <c r="C56" s="123" t="s">
        <v>231</v>
      </c>
      <c r="D56" s="124" t="s">
        <v>232</v>
      </c>
      <c r="E56" s="125" t="s">
        <v>233</v>
      </c>
      <c r="F56" s="120" t="s">
        <v>234</v>
      </c>
      <c r="G56" s="121" t="s">
        <v>188</v>
      </c>
      <c r="H56" s="179">
        <v>1049</v>
      </c>
      <c r="I56" s="196">
        <v>32108</v>
      </c>
      <c r="J56" s="122" t="s">
        <v>235</v>
      </c>
      <c r="K56" s="204">
        <v>0.93</v>
      </c>
      <c r="L56" s="250" t="s">
        <v>310</v>
      </c>
    </row>
    <row r="57" spans="3:12" ht="15.6" x14ac:dyDescent="0.3">
      <c r="C57" s="123" t="s">
        <v>236</v>
      </c>
      <c r="D57" s="126" t="s">
        <v>236</v>
      </c>
      <c r="E57" s="127" t="s">
        <v>237</v>
      </c>
      <c r="F57" s="120" t="s">
        <v>238</v>
      </c>
      <c r="G57" s="121" t="s">
        <v>188</v>
      </c>
      <c r="H57" s="179">
        <v>3240</v>
      </c>
      <c r="I57" s="196">
        <v>99170</v>
      </c>
      <c r="J57" s="122" t="s">
        <v>239</v>
      </c>
      <c r="K57" s="204">
        <v>6.89</v>
      </c>
      <c r="L57" s="250" t="s">
        <v>310</v>
      </c>
    </row>
    <row r="58" spans="3:12" ht="16.8" thickBot="1" x14ac:dyDescent="0.35">
      <c r="C58" s="128" t="s">
        <v>240</v>
      </c>
      <c r="D58" s="129" t="s">
        <v>240</v>
      </c>
      <c r="E58" s="130" t="s">
        <v>241</v>
      </c>
      <c r="F58" s="131" t="s">
        <v>242</v>
      </c>
      <c r="G58" s="132" t="s">
        <v>243</v>
      </c>
      <c r="H58" s="180">
        <v>1304</v>
      </c>
      <c r="I58" s="197">
        <v>39913</v>
      </c>
      <c r="J58" s="133" t="s">
        <v>244</v>
      </c>
      <c r="K58" s="205">
        <v>1.58</v>
      </c>
      <c r="L58" s="251" t="s">
        <v>310</v>
      </c>
    </row>
    <row r="59" spans="3:12" ht="15" thickBot="1" x14ac:dyDescent="0.35">
      <c r="C59" s="54" t="s">
        <v>39</v>
      </c>
      <c r="D59" s="84"/>
      <c r="E59" s="84"/>
      <c r="F59" s="84"/>
      <c r="G59" s="84"/>
      <c r="H59" s="162">
        <f>SUM(H46:H58)</f>
        <v>56948</v>
      </c>
      <c r="I59" s="162">
        <f>SUM(I46:I58)</f>
        <v>1743069</v>
      </c>
      <c r="J59" s="84"/>
      <c r="K59" s="1"/>
      <c r="L59" s="1"/>
    </row>
    <row r="60" spans="3:12" ht="15" thickBot="1" x14ac:dyDescent="0.35"/>
    <row r="61" spans="3:12" ht="16.2" thickBot="1" x14ac:dyDescent="0.35">
      <c r="C61" s="3" t="s">
        <v>255</v>
      </c>
    </row>
    <row r="62" spans="3:12" ht="15" thickBot="1" x14ac:dyDescent="0.35"/>
    <row r="63" spans="3:12" ht="16.2" thickBot="1" x14ac:dyDescent="0.35">
      <c r="C63" s="8" t="s">
        <v>256</v>
      </c>
      <c r="D63" s="5" t="s">
        <v>2</v>
      </c>
      <c r="E63" s="6" t="s">
        <v>3</v>
      </c>
      <c r="F63" s="7" t="s">
        <v>4</v>
      </c>
      <c r="G63" s="8" t="s">
        <v>5</v>
      </c>
      <c r="H63" s="156" t="s">
        <v>6</v>
      </c>
      <c r="I63" s="10" t="s">
        <v>8</v>
      </c>
      <c r="J63" s="201" t="s">
        <v>7</v>
      </c>
      <c r="K63" s="35" t="s">
        <v>331</v>
      </c>
      <c r="L63" s="8" t="s">
        <v>307</v>
      </c>
    </row>
    <row r="64" spans="3:12" x14ac:dyDescent="0.3">
      <c r="C64" s="11" t="s">
        <v>257</v>
      </c>
      <c r="D64" s="95" t="s">
        <v>267</v>
      </c>
      <c r="E64" s="71" t="s">
        <v>268</v>
      </c>
      <c r="F64" s="136" t="s">
        <v>269</v>
      </c>
      <c r="G64" s="15" t="s">
        <v>108</v>
      </c>
      <c r="H64" s="157">
        <v>4832</v>
      </c>
      <c r="I64" s="40">
        <v>147898</v>
      </c>
      <c r="J64" s="39" t="s">
        <v>270</v>
      </c>
      <c r="K64" s="203">
        <v>3.33</v>
      </c>
      <c r="L64" s="249" t="s">
        <v>310</v>
      </c>
    </row>
    <row r="65" spans="3:12" x14ac:dyDescent="0.3">
      <c r="C65" s="16" t="s">
        <v>257</v>
      </c>
      <c r="D65" s="64" t="s">
        <v>271</v>
      </c>
      <c r="E65" s="65" t="s">
        <v>272</v>
      </c>
      <c r="F65" s="100" t="s">
        <v>273</v>
      </c>
      <c r="G65" s="20" t="s">
        <v>108</v>
      </c>
      <c r="H65" s="158">
        <v>10740</v>
      </c>
      <c r="I65" s="43">
        <v>328731</v>
      </c>
      <c r="J65" s="42" t="s">
        <v>274</v>
      </c>
      <c r="K65" s="204">
        <v>13.06</v>
      </c>
      <c r="L65" s="250" t="s">
        <v>310</v>
      </c>
    </row>
    <row r="66" spans="3:12" x14ac:dyDescent="0.3">
      <c r="C66" s="16" t="s">
        <v>257</v>
      </c>
      <c r="D66" s="64" t="s">
        <v>275</v>
      </c>
      <c r="E66" s="65" t="s">
        <v>276</v>
      </c>
      <c r="F66" s="100" t="s">
        <v>277</v>
      </c>
      <c r="G66" s="20" t="s">
        <v>278</v>
      </c>
      <c r="H66" s="158">
        <v>4119</v>
      </c>
      <c r="I66" s="43">
        <v>126075</v>
      </c>
      <c r="J66" s="42" t="s">
        <v>279</v>
      </c>
      <c r="K66" s="204">
        <v>3.72</v>
      </c>
      <c r="L66" s="250" t="s">
        <v>310</v>
      </c>
    </row>
    <row r="67" spans="3:12" x14ac:dyDescent="0.3">
      <c r="C67" s="16" t="s">
        <v>257</v>
      </c>
      <c r="D67" s="64" t="s">
        <v>280</v>
      </c>
      <c r="E67" s="65" t="s">
        <v>281</v>
      </c>
      <c r="F67" s="100" t="s">
        <v>282</v>
      </c>
      <c r="G67" s="20" t="s">
        <v>278</v>
      </c>
      <c r="H67" s="158">
        <v>1629</v>
      </c>
      <c r="I67" s="43">
        <v>49861</v>
      </c>
      <c r="J67" s="42" t="s">
        <v>283</v>
      </c>
      <c r="K67" s="204">
        <v>3.57</v>
      </c>
      <c r="L67" s="250" t="s">
        <v>310</v>
      </c>
    </row>
    <row r="68" spans="3:12" x14ac:dyDescent="0.3">
      <c r="C68" s="16" t="s">
        <v>257</v>
      </c>
      <c r="D68" s="64" t="s">
        <v>284</v>
      </c>
      <c r="E68" s="65" t="s">
        <v>285</v>
      </c>
      <c r="F68" s="100" t="s">
        <v>286</v>
      </c>
      <c r="G68" s="20" t="s">
        <v>60</v>
      </c>
      <c r="H68" s="158">
        <v>12378</v>
      </c>
      <c r="I68" s="43">
        <v>378867</v>
      </c>
      <c r="J68" s="42" t="s">
        <v>287</v>
      </c>
      <c r="K68" s="204">
        <v>5.38</v>
      </c>
      <c r="L68" s="250" t="s">
        <v>310</v>
      </c>
    </row>
    <row r="69" spans="3:12" x14ac:dyDescent="0.3">
      <c r="C69" s="16" t="s">
        <v>257</v>
      </c>
      <c r="D69" s="64" t="s">
        <v>288</v>
      </c>
      <c r="E69" s="65" t="s">
        <v>289</v>
      </c>
      <c r="F69" s="100" t="s">
        <v>290</v>
      </c>
      <c r="G69" s="20" t="s">
        <v>50</v>
      </c>
      <c r="H69" s="158">
        <v>2016</v>
      </c>
      <c r="I69" s="43">
        <v>61706</v>
      </c>
      <c r="J69" s="42" t="s">
        <v>291</v>
      </c>
      <c r="K69" s="204">
        <v>8.3699999999999992</v>
      </c>
      <c r="L69" s="250" t="s">
        <v>310</v>
      </c>
    </row>
    <row r="70" spans="3:12" x14ac:dyDescent="0.3">
      <c r="C70" s="16" t="s">
        <v>257</v>
      </c>
      <c r="D70" s="64" t="s">
        <v>292</v>
      </c>
      <c r="E70" s="65" t="s">
        <v>293</v>
      </c>
      <c r="F70" s="100" t="s">
        <v>294</v>
      </c>
      <c r="G70" s="20" t="s">
        <v>50</v>
      </c>
      <c r="H70" s="158">
        <v>1522</v>
      </c>
      <c r="I70" s="43">
        <v>46585</v>
      </c>
      <c r="J70" s="42" t="s">
        <v>295</v>
      </c>
      <c r="K70" s="204">
        <v>3.25</v>
      </c>
      <c r="L70" s="250" t="s">
        <v>310</v>
      </c>
    </row>
    <row r="71" spans="3:12" ht="15" thickBot="1" x14ac:dyDescent="0.35">
      <c r="C71" s="21" t="s">
        <v>257</v>
      </c>
      <c r="D71" s="138" t="s">
        <v>296</v>
      </c>
      <c r="E71" s="80" t="s">
        <v>297</v>
      </c>
      <c r="F71" s="139" t="s">
        <v>298</v>
      </c>
      <c r="G71" s="25" t="s">
        <v>44</v>
      </c>
      <c r="H71" s="159">
        <v>4566</v>
      </c>
      <c r="I71" s="53">
        <v>139756</v>
      </c>
      <c r="J71" s="44" t="s">
        <v>299</v>
      </c>
      <c r="K71" s="205">
        <v>7.75</v>
      </c>
      <c r="L71" s="251" t="s">
        <v>310</v>
      </c>
    </row>
    <row r="72" spans="3:12" ht="15" thickBot="1" x14ac:dyDescent="0.35">
      <c r="C72" s="54" t="s">
        <v>39</v>
      </c>
      <c r="D72" s="45"/>
      <c r="E72" s="107"/>
      <c r="F72" s="83"/>
      <c r="G72" s="30"/>
      <c r="H72" s="184">
        <f>SUM(H64:H71)</f>
        <v>41802</v>
      </c>
      <c r="I72" s="33">
        <f>SUM(I64:I71)</f>
        <v>1279479</v>
      </c>
      <c r="J72" s="83"/>
      <c r="K72" s="1"/>
      <c r="L72" s="1"/>
    </row>
    <row r="73" spans="3:12" ht="15" thickBot="1" x14ac:dyDescent="0.35"/>
    <row r="74" spans="3:12" ht="15" thickBot="1" x14ac:dyDescent="0.35">
      <c r="C74" s="265" t="s">
        <v>333</v>
      </c>
      <c r="H74" s="160">
        <v>234315</v>
      </c>
      <c r="I74" s="160">
        <v>7171936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44"/>
  <sheetViews>
    <sheetView topLeftCell="A34" workbookViewId="0">
      <selection activeCell="L15" sqref="L15"/>
    </sheetView>
  </sheetViews>
  <sheetFormatPr defaultRowHeight="14.4" x14ac:dyDescent="0.3"/>
  <cols>
    <col min="3" max="3" width="104" bestFit="1" customWidth="1"/>
    <col min="4" max="4" width="16.6640625" style="1" bestFit="1" customWidth="1"/>
    <col min="5" max="5" width="17.109375" style="1" bestFit="1" customWidth="1"/>
  </cols>
  <sheetData>
    <row r="1" spans="3:5" ht="15" thickBot="1" x14ac:dyDescent="0.35"/>
    <row r="2" spans="3:5" ht="18" thickBot="1" x14ac:dyDescent="0.35">
      <c r="C2" s="244" t="s">
        <v>330</v>
      </c>
      <c r="D2" s="161" t="s">
        <v>6</v>
      </c>
      <c r="E2" s="161" t="s">
        <v>8</v>
      </c>
    </row>
    <row r="3" spans="3:5" ht="15" thickBot="1" x14ac:dyDescent="0.35"/>
    <row r="4" spans="3:5" ht="16.2" thickBot="1" x14ac:dyDescent="0.35">
      <c r="C4" s="4" t="s">
        <v>317</v>
      </c>
      <c r="D4" s="245">
        <v>273456</v>
      </c>
      <c r="E4" s="245">
        <v>8363365</v>
      </c>
    </row>
    <row r="5" spans="3:5" ht="16.2" thickBot="1" x14ac:dyDescent="0.35">
      <c r="D5" s="246"/>
      <c r="E5" s="246"/>
    </row>
    <row r="6" spans="3:5" ht="16.2" thickBot="1" x14ac:dyDescent="0.35">
      <c r="C6" s="4" t="s">
        <v>318</v>
      </c>
      <c r="D6" s="245">
        <v>43052</v>
      </c>
      <c r="E6" s="245">
        <v>1317741</v>
      </c>
    </row>
    <row r="7" spans="3:5" ht="16.2" thickBot="1" x14ac:dyDescent="0.35">
      <c r="C7" s="242"/>
      <c r="D7" s="246"/>
      <c r="E7" s="246"/>
    </row>
    <row r="8" spans="3:5" ht="16.2" thickBot="1" x14ac:dyDescent="0.35">
      <c r="C8" s="4" t="s">
        <v>39</v>
      </c>
      <c r="D8" s="245">
        <v>316508</v>
      </c>
      <c r="E8" s="245">
        <v>9681106</v>
      </c>
    </row>
    <row r="9" spans="3:5" ht="16.2" thickBot="1" x14ac:dyDescent="0.35">
      <c r="D9" s="246"/>
      <c r="E9" s="246"/>
    </row>
    <row r="10" spans="3:5" ht="16.2" thickBot="1" x14ac:dyDescent="0.35">
      <c r="C10" s="35" t="s">
        <v>319</v>
      </c>
      <c r="D10" s="245">
        <v>12069</v>
      </c>
      <c r="E10" s="245">
        <v>369410</v>
      </c>
    </row>
    <row r="11" spans="3:5" ht="16.2" thickBot="1" x14ac:dyDescent="0.35">
      <c r="D11" s="246"/>
      <c r="E11" s="246"/>
    </row>
    <row r="12" spans="3:5" ht="16.2" thickBot="1" x14ac:dyDescent="0.35">
      <c r="C12" s="4" t="s">
        <v>39</v>
      </c>
      <c r="D12" s="245">
        <v>12069</v>
      </c>
      <c r="E12" s="245">
        <v>369410</v>
      </c>
    </row>
    <row r="13" spans="3:5" ht="16.2" thickBot="1" x14ac:dyDescent="0.35">
      <c r="D13" s="246"/>
      <c r="E13" s="246"/>
    </row>
    <row r="14" spans="3:5" ht="16.2" thickBot="1" x14ac:dyDescent="0.35">
      <c r="C14" s="35" t="s">
        <v>320</v>
      </c>
      <c r="D14" s="245">
        <v>12794</v>
      </c>
      <c r="E14" s="245">
        <v>391600</v>
      </c>
    </row>
    <row r="15" spans="3:5" ht="16.2" thickBot="1" x14ac:dyDescent="0.35">
      <c r="D15" s="246"/>
      <c r="E15" s="246"/>
    </row>
    <row r="16" spans="3:5" ht="16.2" thickBot="1" x14ac:dyDescent="0.35">
      <c r="C16" s="35" t="s">
        <v>321</v>
      </c>
      <c r="D16" s="245">
        <v>9730</v>
      </c>
      <c r="E16" s="245">
        <v>297817</v>
      </c>
    </row>
    <row r="17" spans="3:5" ht="16.2" thickBot="1" x14ac:dyDescent="0.35">
      <c r="D17" s="246"/>
      <c r="E17" s="246"/>
    </row>
    <row r="18" spans="3:5" ht="16.2" thickBot="1" x14ac:dyDescent="0.35">
      <c r="C18" s="4" t="s">
        <v>39</v>
      </c>
      <c r="D18" s="245">
        <v>22524</v>
      </c>
      <c r="E18" s="245">
        <v>689417</v>
      </c>
    </row>
    <row r="19" spans="3:5" ht="16.2" thickBot="1" x14ac:dyDescent="0.35">
      <c r="D19" s="246"/>
      <c r="E19" s="246"/>
    </row>
    <row r="20" spans="3:5" ht="16.2" thickBot="1" x14ac:dyDescent="0.35">
      <c r="C20" s="35" t="s">
        <v>322</v>
      </c>
      <c r="D20" s="245">
        <v>70714</v>
      </c>
      <c r="E20" s="245">
        <v>2164420</v>
      </c>
    </row>
    <row r="21" spans="3:5" ht="16.2" thickBot="1" x14ac:dyDescent="0.35">
      <c r="C21" s="243"/>
      <c r="D21" s="246"/>
      <c r="E21" s="246"/>
    </row>
    <row r="22" spans="3:5" ht="16.2" thickBot="1" x14ac:dyDescent="0.35">
      <c r="C22" s="4" t="s">
        <v>39</v>
      </c>
      <c r="D22" s="245">
        <v>70714</v>
      </c>
      <c r="E22" s="245">
        <v>2164420</v>
      </c>
    </row>
    <row r="23" spans="3:5" ht="16.2" thickBot="1" x14ac:dyDescent="0.35">
      <c r="D23" s="246"/>
      <c r="E23" s="246"/>
    </row>
    <row r="24" spans="3:5" ht="16.2" thickBot="1" x14ac:dyDescent="0.35">
      <c r="C24" s="35" t="s">
        <v>323</v>
      </c>
      <c r="D24" s="245">
        <v>113393</v>
      </c>
      <c r="E24" s="245">
        <v>2069220</v>
      </c>
    </row>
    <row r="25" spans="3:5" ht="16.2" thickBot="1" x14ac:dyDescent="0.35">
      <c r="D25" s="246"/>
      <c r="E25" s="246"/>
    </row>
    <row r="26" spans="3:5" ht="16.2" thickBot="1" x14ac:dyDescent="0.35">
      <c r="C26" s="35" t="s">
        <v>324</v>
      </c>
      <c r="D26" s="245">
        <v>56948</v>
      </c>
      <c r="E26" s="245">
        <v>1743069</v>
      </c>
    </row>
    <row r="27" spans="3:5" ht="16.2" thickBot="1" x14ac:dyDescent="0.35">
      <c r="D27" s="246"/>
      <c r="E27" s="246"/>
    </row>
    <row r="28" spans="3:5" ht="16.2" thickBot="1" x14ac:dyDescent="0.35">
      <c r="C28" s="4" t="s">
        <v>39</v>
      </c>
      <c r="D28" s="245">
        <v>170341</v>
      </c>
      <c r="E28" s="245">
        <v>3812289</v>
      </c>
    </row>
    <row r="29" spans="3:5" ht="16.2" thickBot="1" x14ac:dyDescent="0.35">
      <c r="D29" s="246"/>
      <c r="E29" s="246"/>
    </row>
    <row r="30" spans="3:5" ht="16.2" thickBot="1" x14ac:dyDescent="0.35">
      <c r="C30" s="35" t="s">
        <v>325</v>
      </c>
      <c r="D30" s="245">
        <v>69580</v>
      </c>
      <c r="E30" s="245">
        <v>2987990</v>
      </c>
    </row>
    <row r="31" spans="3:5" ht="16.2" thickBot="1" x14ac:dyDescent="0.35">
      <c r="D31" s="246"/>
      <c r="E31" s="246"/>
    </row>
    <row r="32" spans="3:5" ht="16.2" thickBot="1" x14ac:dyDescent="0.35">
      <c r="C32" s="4" t="s">
        <v>39</v>
      </c>
      <c r="D32" s="245">
        <v>69580</v>
      </c>
      <c r="E32" s="245">
        <v>2987990</v>
      </c>
    </row>
    <row r="33" spans="3:5" ht="16.2" thickBot="1" x14ac:dyDescent="0.35">
      <c r="D33" s="246"/>
      <c r="E33" s="246"/>
    </row>
    <row r="34" spans="3:5" ht="16.2" thickBot="1" x14ac:dyDescent="0.35">
      <c r="C34" s="35" t="s">
        <v>326</v>
      </c>
      <c r="D34" s="245">
        <v>123754</v>
      </c>
      <c r="E34" s="245">
        <v>2129711</v>
      </c>
    </row>
    <row r="35" spans="3:5" ht="16.2" thickBot="1" x14ac:dyDescent="0.35">
      <c r="D35" s="246"/>
      <c r="E35" s="246"/>
    </row>
    <row r="36" spans="3:5" ht="16.2" thickBot="1" x14ac:dyDescent="0.35">
      <c r="C36" s="35" t="s">
        <v>327</v>
      </c>
      <c r="D36" s="245">
        <v>41802</v>
      </c>
      <c r="E36" s="245">
        <v>1279479</v>
      </c>
    </row>
    <row r="37" spans="3:5" ht="16.2" thickBot="1" x14ac:dyDescent="0.35">
      <c r="D37" s="246"/>
      <c r="E37" s="246"/>
    </row>
    <row r="38" spans="3:5" ht="16.2" thickBot="1" x14ac:dyDescent="0.35">
      <c r="C38" s="4" t="s">
        <v>39</v>
      </c>
      <c r="D38" s="245">
        <v>165556</v>
      </c>
      <c r="E38" s="245">
        <v>3409190</v>
      </c>
    </row>
    <row r="39" spans="3:5" ht="16.2" thickBot="1" x14ac:dyDescent="0.35">
      <c r="D39" s="246"/>
      <c r="E39" s="246"/>
    </row>
    <row r="40" spans="3:5" ht="16.2" thickBot="1" x14ac:dyDescent="0.35">
      <c r="C40" s="35" t="s">
        <v>328</v>
      </c>
      <c r="D40" s="245">
        <v>50999</v>
      </c>
      <c r="E40" s="245">
        <v>1560982</v>
      </c>
    </row>
    <row r="41" spans="3:5" ht="16.2" thickBot="1" x14ac:dyDescent="0.35">
      <c r="D41" s="246"/>
      <c r="E41" s="246"/>
    </row>
    <row r="42" spans="3:5" ht="16.2" thickBot="1" x14ac:dyDescent="0.35">
      <c r="C42" s="4" t="s">
        <v>39</v>
      </c>
      <c r="D42" s="245">
        <v>50999</v>
      </c>
      <c r="E42" s="245">
        <v>1560982</v>
      </c>
    </row>
    <row r="43" spans="3:5" ht="16.2" thickBot="1" x14ac:dyDescent="0.35">
      <c r="D43" s="246"/>
      <c r="E43" s="246"/>
    </row>
    <row r="44" spans="3:5" ht="16.2" thickBot="1" x14ac:dyDescent="0.35">
      <c r="C44" s="35" t="s">
        <v>329</v>
      </c>
      <c r="D44" s="245">
        <f>D8+D12+D18+D22+D28+D32+D38+D42</f>
        <v>878291</v>
      </c>
      <c r="E44" s="245">
        <f>E8+E12+E18+E22+E28+E32+E38+E42</f>
        <v>24674804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Alapadatok össz. fogyasztási h.</vt:lpstr>
      <vt:lpstr>Szabadpiaci fogyaszt.helyek</vt:lpstr>
      <vt:lpstr>Havi fogyasztás szabadpiaci</vt:lpstr>
      <vt:lpstr>RHD szabadpiaci</vt:lpstr>
      <vt:lpstr>Egyetemleges fogy.helyek</vt:lpstr>
      <vt:lpstr>Intézményi összesítő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Madarász László</dc:creator>
  <cp:lastModifiedBy>admin</cp:lastModifiedBy>
  <dcterms:created xsi:type="dcterms:W3CDTF">2016-09-23T08:14:58Z</dcterms:created>
  <dcterms:modified xsi:type="dcterms:W3CDTF">2016-11-24T09:10:23Z</dcterms:modified>
</cp:coreProperties>
</file>